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65476" windowWidth="15480" windowHeight="8448" tabRatio="826" activeTab="4"/>
  </bookViews>
  <sheets>
    <sheet name="1-1001" sheetId="1" r:id="rId1"/>
    <sheet name="1200" sheetId="2" r:id="rId2"/>
    <sheet name="1300" sheetId="3" r:id="rId3"/>
    <sheet name="1300-2" sheetId="4" r:id="rId4"/>
    <sheet name="2001" sheetId="5" r:id="rId5"/>
    <sheet name="2002-2003" sheetId="6" r:id="rId6"/>
    <sheet name="2004-2005" sheetId="7" r:id="rId7"/>
    <sheet name="2006-2007" sheetId="8" r:id="rId8"/>
    <sheet name="2008-2009" sheetId="9" r:id="rId9"/>
  </sheets>
  <definedNames>
    <definedName name="z1300_001_03" localSheetId="2">'1300'!$C$5</definedName>
    <definedName name="z1300_001_03" localSheetId="3">'1300-2'!$C$5</definedName>
    <definedName name="z1300_002_03" localSheetId="2">'1300'!$C$6</definedName>
    <definedName name="z1300_002_03" localSheetId="3">'1300-2'!$C$6</definedName>
    <definedName name="z1300_003_03" localSheetId="2">'1300'!$C$7</definedName>
    <definedName name="z1300_003_03" localSheetId="3">'1300-2'!$C$7</definedName>
    <definedName name="z1300_004_03" localSheetId="2">'1300'!$C$8</definedName>
    <definedName name="z1300_004_03" localSheetId="3">'1300-2'!$C$8</definedName>
    <definedName name="z1300_005_03" localSheetId="2">'1300'!$C$9</definedName>
    <definedName name="z1300_005_03" localSheetId="3">'1300-2'!$C$9</definedName>
    <definedName name="z1300_007_03" localSheetId="2">'1300'!$C$10</definedName>
    <definedName name="z1300_007_03" localSheetId="3">'1300-2'!#REF!</definedName>
    <definedName name="z1300_008_03" localSheetId="2">'1300'!$C$11</definedName>
    <definedName name="z1300_008_03" localSheetId="3">'1300-2'!$C$10</definedName>
    <definedName name="z1300_009_03" localSheetId="2">'1300'!$C$12</definedName>
    <definedName name="z1300_009_03" localSheetId="3">'1300-2'!$C$11</definedName>
    <definedName name="z1300_010_03" localSheetId="2">'1300'!#REF!</definedName>
    <definedName name="z1300_010_03" localSheetId="3">'1300-2'!#REF!</definedName>
    <definedName name="z1300_011_03" localSheetId="2">'1300'!$C$13</definedName>
    <definedName name="z1300_011_03" localSheetId="3">'1300-2'!#REF!</definedName>
    <definedName name="z1300_012_03" localSheetId="2">'1300'!$C$14</definedName>
    <definedName name="z1300_012_03" localSheetId="3">'1300-2'!$C$12</definedName>
    <definedName name="z1300_013_03" localSheetId="2">'1300'!$C$15</definedName>
    <definedName name="z1300_013_03" localSheetId="3">'1300-2'!$C$13</definedName>
    <definedName name="z1300_014_03" localSheetId="2">'1300'!$C$16</definedName>
    <definedName name="z1300_014_03" localSheetId="3">'1300-2'!$C$14</definedName>
    <definedName name="z1300_015_03" localSheetId="2">'1300'!$C$17</definedName>
    <definedName name="z1300_015_03" localSheetId="3">'1300-2'!$C$15</definedName>
    <definedName name="z1300_016_03" localSheetId="2">'1300'!#REF!</definedName>
    <definedName name="z1300_016_03" localSheetId="3">'1300-2'!#REF!</definedName>
    <definedName name="_xlnm.Print_Area" localSheetId="0">'1-1001'!$A$1:$C$48</definedName>
    <definedName name="_xlnm.Print_Area" localSheetId="4">'2001'!$A$1:$I$18</definedName>
    <definedName name="_xlnm.Print_Area" localSheetId="5">'2002-2003'!$A$1:$I$23</definedName>
    <definedName name="_xlnm.Print_Area" localSheetId="7">'2006-2007'!$A$1:$H$23</definedName>
  </definedNames>
  <calcPr fullCalcOnLoad="1"/>
</workbook>
</file>

<file path=xl/sharedStrings.xml><?xml version="1.0" encoding="utf-8"?>
<sst xmlns="http://schemas.openxmlformats.org/spreadsheetml/2006/main" count="307" uniqueCount="229">
  <si>
    <r>
      <t>1.</t>
    </r>
    <r>
      <rPr>
        <b/>
        <sz val="7"/>
        <rFont val="Times New Roman"/>
        <family val="1"/>
      </rPr>
      <t xml:space="preserve">                  </t>
    </r>
    <r>
      <rPr>
        <b/>
        <sz val="12"/>
        <rFont val="Times New Roman"/>
        <family val="1"/>
      </rPr>
      <t>ОБЩИЕ СВЕДЕНИЯ</t>
    </r>
  </si>
  <si>
    <t>1.1. СТРУКТУРА ЦЕНТРА ЗДОРОВЬЯ</t>
  </si>
  <si>
    <t>Наименование подразделений и кабинетов</t>
  </si>
  <si>
    <t>№ строки</t>
  </si>
  <si>
    <t>Всего</t>
  </si>
  <si>
    <t>1</t>
  </si>
  <si>
    <t>2</t>
  </si>
  <si>
    <t>3</t>
  </si>
  <si>
    <t>01</t>
  </si>
  <si>
    <t>02</t>
  </si>
  <si>
    <t>03</t>
  </si>
  <si>
    <t>04</t>
  </si>
  <si>
    <t>05</t>
  </si>
  <si>
    <t>06</t>
  </si>
  <si>
    <t>07</t>
  </si>
  <si>
    <t>08</t>
  </si>
  <si>
    <t>1.2. ШТАТЫ ЦЕНТРА ЗДОРОВЬЯ НА КОНЕЦ ОТЧЕТНОГО ГОДА</t>
  </si>
  <si>
    <t xml:space="preserve">Наименование </t>
  </si>
  <si>
    <t>Число должностей</t>
  </si>
  <si>
    <t>Наличие квалификационной категории</t>
  </si>
  <si>
    <t>штатные</t>
  </si>
  <si>
    <t>занятые</t>
  </si>
  <si>
    <t>физических лиц</t>
  </si>
  <si>
    <t>основные работники</t>
  </si>
  <si>
    <t>совмес-тители</t>
  </si>
  <si>
    <t>высшая</t>
  </si>
  <si>
    <t>I</t>
  </si>
  <si>
    <t>II</t>
  </si>
  <si>
    <t>Средний медицинский персонал</t>
  </si>
  <si>
    <t>Всего по Центру здоровья</t>
  </si>
  <si>
    <t>* врач, прошедший тематическое усовершенствование по формированию здорового образа жизни и медицинской профилактике</t>
  </si>
  <si>
    <t>Наименование</t>
  </si>
  <si>
    <t>Всего единиц</t>
  </si>
  <si>
    <t xml:space="preserve">Система  скрининга   сердца   компьютеризированная   (экспресс-оценка состояния сердца по ЭКГ-сигналам от конечностей)                     </t>
  </si>
  <si>
    <t xml:space="preserve">Система  ангиологического  скрининга  с   автоматическим   измерением систолического артериального  давления  и  расчета  плече-лодыжечного индекса                                                              </t>
  </si>
  <si>
    <t xml:space="preserve">Аппарат для комплексной детальной оценки функций дыхательной  системы (спирометр компьютеризированный)                                     </t>
  </si>
  <si>
    <t xml:space="preserve">Биоимпедансметр для анализа  внутренних  сред  организма  (процентное соотношение воды, мышечной и жировой ткани)                          </t>
  </si>
  <si>
    <t xml:space="preserve">Экспресс-анализатор для определения общего холестерина  и  глюкозы  в крови (с принадлежностями)                                           </t>
  </si>
  <si>
    <t xml:space="preserve">Оборудование для  определения  токсических  веществ  в  биологических средах организма                                                     </t>
  </si>
  <si>
    <t xml:space="preserve">Анализатор котинина и других биологических маркеров в крови и моче   </t>
  </si>
  <si>
    <t xml:space="preserve">Смокелайзер                                                          </t>
  </si>
  <si>
    <t xml:space="preserve">Кардиотренажер                                                       </t>
  </si>
  <si>
    <t xml:space="preserve">Пульсоксиметр (оксиметр пульсовой)                                   </t>
  </si>
  <si>
    <t xml:space="preserve">2. ДЕЯТЕЛЬНОСТЬ ЦЕНТРА ЗДОРОВЬЯ </t>
  </si>
  <si>
    <t xml:space="preserve">2.1. контингенты обратившихся граждан </t>
  </si>
  <si>
    <t>всего</t>
  </si>
  <si>
    <t>из них выявлено:</t>
  </si>
  <si>
    <t>направлено</t>
  </si>
  <si>
    <t>здоровых</t>
  </si>
  <si>
    <t>в АПУ</t>
  </si>
  <si>
    <t>в стационар</t>
  </si>
  <si>
    <t xml:space="preserve">самостоятельно </t>
  </si>
  <si>
    <t>направленные ЛПУ по месту прикрепления</t>
  </si>
  <si>
    <t>направленные из стационаров после острого заболевания</t>
  </si>
  <si>
    <t xml:space="preserve">направленные врачом, ответственным за проведение дополнительной диспансеризации работающих граждан с I (практически здоров) и II (риск  развития заболеваний) группами состояния здоровья </t>
  </si>
  <si>
    <t>направленные работодателем по заключению врача, ответственного  за проведение углубленных медицинских осмотров с I   и II группами                                               состояния здоровья</t>
  </si>
  <si>
    <t>ВЗРОСЛЫЕ   (18 лет и старше)</t>
  </si>
  <si>
    <t>дети, у которых решение о посещении Центра здоровья  принято родителями (или другим законным представителем) самостоятельно</t>
  </si>
  <si>
    <t>направленные медицинскими работниками образовательных учреждений</t>
  </si>
  <si>
    <t>направленные из стационаров</t>
  </si>
  <si>
    <t>ДЕТИ ( 0-17 лет включительно)</t>
  </si>
  <si>
    <t xml:space="preserve">в возрасте </t>
  </si>
  <si>
    <t xml:space="preserve">0-14 лет </t>
  </si>
  <si>
    <t xml:space="preserve">15-17 лет </t>
  </si>
  <si>
    <t xml:space="preserve">            здоровых</t>
  </si>
  <si>
    <t xml:space="preserve">            в стационар</t>
  </si>
  <si>
    <t>2.2.  ПОСЕЩЕНИЯ ЦЕНТРА ЗДОРОВЬЯ</t>
  </si>
  <si>
    <t xml:space="preserve">        2.3. ОСМОТРЕНО ВРАЧАМИ </t>
  </si>
  <si>
    <t>Осмотрено врачами</t>
  </si>
  <si>
    <t>из числа граждан, осмотренных врачами, выявлено</t>
  </si>
  <si>
    <t>в т.ч. детей 0-17 лет</t>
  </si>
  <si>
    <t>из них</t>
  </si>
  <si>
    <t>0-14 лет</t>
  </si>
  <si>
    <t>15-17 лет</t>
  </si>
  <si>
    <t>№                     строки</t>
  </si>
  <si>
    <t>обратившиеся в Центр здоровья - всего,                                                                                                    в том числе:</t>
  </si>
  <si>
    <t xml:space="preserve">     2.3. ОБСЛЕДОВАНО  В  КАБИНЕТЕ  ТЕСТИРОВАНИЯ</t>
  </si>
  <si>
    <t>Наименование оборудования</t>
  </si>
  <si>
    <t>число обследованных</t>
  </si>
  <si>
    <t>количество проведенных обследований</t>
  </si>
  <si>
    <t>число отклонений от нормы</t>
  </si>
  <si>
    <t xml:space="preserve">Анализатор окиси углерода выдыхаемого воздуха с определением   карбоксигемоглобина                                                  </t>
  </si>
  <si>
    <t>№               строки</t>
  </si>
  <si>
    <t>в том числе детей              0-17 лет</t>
  </si>
  <si>
    <t xml:space="preserve"> Число комплексных обследований, всего</t>
  </si>
  <si>
    <t>из них дети (0-17 лет включительно)</t>
  </si>
  <si>
    <t xml:space="preserve"> Всего посещений</t>
  </si>
  <si>
    <t>2.4. Деятельность кабинета ЛФК</t>
  </si>
  <si>
    <t>из общего числа лиц, закончивших лечение - дети 0 - 17 лет включительно</t>
  </si>
  <si>
    <t>2.5. Школы здоровья</t>
  </si>
  <si>
    <t>школе профилактики  заболеваний суставов и позвоночника</t>
  </si>
  <si>
    <t>школе профилактики бронхиальной астмы</t>
  </si>
  <si>
    <t>школе профилактики сахарного диабета</t>
  </si>
  <si>
    <t>прочие школы</t>
  </si>
  <si>
    <t>Число лиц, закончивших лечение,                                                                                                                                  - всего</t>
  </si>
  <si>
    <t>из них детей (0-17 лет включительно)</t>
  </si>
  <si>
    <r>
      <t xml:space="preserve">2008                                                                                   </t>
    </r>
    <r>
      <rPr>
        <sz val="8"/>
        <rFont val="Times New Roman"/>
        <family val="1"/>
      </rPr>
      <t xml:space="preserve"> Коды по ОКЕИ: человек - 792, единица - 642</t>
    </r>
  </si>
  <si>
    <t>Число отпущеных процедур                                                                                                                                                - всего</t>
  </si>
  <si>
    <t>Число лиц,  обученных в «школах»                                                                                                                      – всего</t>
  </si>
  <si>
    <t>Приложение № 4</t>
  </si>
  <si>
    <t>к приказу Министерства</t>
  </si>
  <si>
    <t>здравоохранения и социального</t>
  </si>
  <si>
    <t>развития  Российской Федерации</t>
  </si>
  <si>
    <t>от 19 августа 2009 г. № 597н</t>
  </si>
  <si>
    <t>ОТРАСЛЕВОЕ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</si>
  <si>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</si>
  <si>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</si>
  <si>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</t>
  </si>
  <si>
    <t>Представляют:</t>
  </si>
  <si>
    <t>Сроки представления</t>
  </si>
  <si>
    <t xml:space="preserve">Форма № 68 </t>
  </si>
  <si>
    <t>Государственные учреждения здравоохранения субъектов Российской Федерации и учреждения здравоохранения муниципальных образований, имеющие в своем составе  Центр здоровья:</t>
  </si>
  <si>
    <t>- органам исполнительной власти субъектов Российской Федерации;</t>
  </si>
  <si>
    <t>Органы исполнительной власти субъекта Российской Федерации</t>
  </si>
  <si>
    <t>- Министерству здравоохранения и социального развития Российской Федерации</t>
  </si>
  <si>
    <t>10 числа следующего за отчетным периодом  месяца</t>
  </si>
  <si>
    <t>20 числа следующего за отчетным периодом  месяца</t>
  </si>
  <si>
    <t>Утверждена приказом</t>
  </si>
  <si>
    <t>Минздравсоцразвития  России</t>
  </si>
  <si>
    <t>(ежемесячная,</t>
  </si>
  <si>
    <t>годовая)</t>
  </si>
  <si>
    <t xml:space="preserve"> от 19 августа 2009 г.                            № 597н</t>
  </si>
  <si>
    <t>Кабинет врача, прошедшего усовершенствование по по форм. зд. обр. жизни и мед.профилактике</t>
  </si>
  <si>
    <t>кабинеты инструментального и лабораторного обследования</t>
  </si>
  <si>
    <t>кабинет (зал) лечебной физкультуры</t>
  </si>
  <si>
    <t>школы здоровья</t>
  </si>
  <si>
    <t>кабинет тестирования на аппаратно-программном комплексе</t>
  </si>
  <si>
    <t>Кабинет здорового ребенка</t>
  </si>
  <si>
    <t>1.3.1 ЦЕНТР ЗДОРОВЬЯ ДЛЯ ВЗРОСЛОГО НАСЕЛЕНИЯ</t>
  </si>
  <si>
    <t>1.3.2. ЦЕНТР ЗДОРОВЬЯ ДЛЯ ДЕТЕЙ</t>
  </si>
  <si>
    <t>Оборудование для зала физкультуры</t>
  </si>
  <si>
    <t>Назначены индивидуальные планы по здоровому образу жизни</t>
  </si>
  <si>
    <t>с факторами риска</t>
  </si>
  <si>
    <t>Направлено (из строки 1):</t>
  </si>
  <si>
    <t xml:space="preserve">            в ЛПУ </t>
  </si>
  <si>
    <t xml:space="preserve">           Назначены  индивидуальные  планы по здоровому образу жизни</t>
  </si>
  <si>
    <t>направлено к врачам-специалистам в АПУ</t>
  </si>
  <si>
    <t>направлено в стационар</t>
  </si>
  <si>
    <t>Рабочее место гигиениста стоматологического, в состав которого входит: установка стоматологическая,  компрессор, пылесос слюноотсос,  пескоструйный аппарат, комплект мебели</t>
  </si>
  <si>
    <t>в том числе:
школе профилактики артериальной гипертензии</t>
  </si>
  <si>
    <t xml:space="preserve">Врачи - всего                 </t>
  </si>
  <si>
    <t>в том числе руководители</t>
  </si>
  <si>
    <t>из числа врачей (стр.01) прошли тематическое усовершенствование по формированию здорового образа жизни - всего</t>
  </si>
  <si>
    <t>Прочий персонал (программист)</t>
  </si>
  <si>
    <t>Количество введенного в эксплуатацию</t>
  </si>
  <si>
    <t>из них первично</t>
  </si>
  <si>
    <t>из т.2002</t>
  </si>
  <si>
    <t>Проверка</t>
  </si>
  <si>
    <t>Наименования прочих школ</t>
  </si>
  <si>
    <t>Проверка должна равняться 0. Если - нет, ищите ошибку</t>
  </si>
  <si>
    <t xml:space="preserve">           с факторами риска</t>
  </si>
  <si>
    <t>Голубые ячейки  заполняются сами. Не пытайтесь их заполнить</t>
  </si>
  <si>
    <t>из таблиц 2001 и 2002</t>
  </si>
  <si>
    <t>Посещения только к врачам центра здоровья</t>
  </si>
  <si>
    <t xml:space="preserve"> </t>
  </si>
  <si>
    <r>
      <t>Наименование отчитывающейся организации:</t>
    </r>
    <r>
      <rPr>
        <b/>
        <sz val="9"/>
        <rFont val="Times New Roman"/>
        <family val="1"/>
      </rPr>
      <t xml:space="preserve"> </t>
    </r>
  </si>
  <si>
    <t xml:space="preserve">  2020 года </t>
  </si>
  <si>
    <t>Почтовый адрес:</t>
  </si>
  <si>
    <t>прочие кабинеты</t>
  </si>
  <si>
    <t>Число лиц, которым проведено углубленное профилактическое консультирование (индивидуальное) по результатам диспансеризации взрослого населения в центрах здоровья</t>
  </si>
  <si>
    <t>тел. 8 (4012)640 020 доп. 212#</t>
  </si>
  <si>
    <t>Проверка должна быть больше или равна 0. Если - нет, ищите ошибку</t>
  </si>
  <si>
    <t>из них первично (гр5+гр6)</t>
  </si>
  <si>
    <t>обратившиеся в Центр здоровья - всего,  в том числе:</t>
  </si>
  <si>
    <t>Из общего числа детей, обследованных в Центре здоровья,   выявлено:</t>
  </si>
  <si>
    <t xml:space="preserve">Аппаратно-программный комплекс для скрининг-опенки уровня психофизиологического и соматического здоровья, функциональных и адаптивных резервов организма с комплектом оборудования для измерения параметров физического развития, в состав которого входит: персональный компьютер; программное обеспечение Комплекса (за исключением операционных и офисных систем)       </t>
  </si>
  <si>
    <t>Система скрининга сердца компьютеризированная (экспресс-оценка состояния сердца по ЭКГ-сигналам от конечностей)</t>
  </si>
  <si>
    <t>Система ангиологического скрининга с автоматическим измерением систолического артериального давления и расчета плече-лодыжечного индекса</t>
  </si>
  <si>
    <t>Аппарат для комплексной детальной оценки функций дыхательной системы (спирометр компьютеризированный)</t>
  </si>
  <si>
    <t>Биоимпедансметр для анализа внутренних сред организма (процентное соотношение воды, мышечной и жировой ткани)</t>
  </si>
  <si>
    <t>Экспресс-анализатор для определения общего холестерина и глюкозы в крови (с принадлежностями)</t>
  </si>
  <si>
    <t>()бор\ ювапие  ия определения гоксических веществ в биологических средах организма</t>
  </si>
  <si>
    <t>Анализатор окиси углерода выдыхаемого воздуха с определением карбоксигемоглобина</t>
  </si>
  <si>
    <t>Анализатор котинина и других биологических маркеров в крови и моче</t>
  </si>
  <si>
    <t>Смокелайзер</t>
  </si>
  <si>
    <t>Кардиотренажер</t>
  </si>
  <si>
    <t>Пульсоксиметр (оксиметр пульсовой)</t>
  </si>
  <si>
    <t>Рабочее место гигиениста стоматологического, в состав которого входит: установка стоматологическая, компрессор, пылесос слюноотсос, пескоструйный аппарат, комплект мебели</t>
  </si>
  <si>
    <t>Рабочее место среднего медицинскою персонала офтальмологического кабинета, в состав которого входит: набор пробных очковых линз и призм с пробной оправой, проектор знаков, автоматический рефрактометр, автоматический пневмотонометр</t>
  </si>
  <si>
    <t>Аппаратно-программный комплекс для скрининг-оценки уровня психофизиологического и соматического здоровья, функциональных и адаптивных резервов организма с комплектом оборудования для измерения параметров физического развития, в состав которого входит: персональный компьютер (по числу рабочих мест); программное обеспечение Комплекса (за исключением операционных и офисных систем); комплект оборудования для измерения параметров физического развития (ростомер, весы напольные, динамометр): компьютерный электрокардиограф в комплекте с электродами</t>
  </si>
  <si>
    <t>Анализатор для определения токсических веществ в биологических средах организма*</t>
  </si>
  <si>
    <t>Анализатор окиси углерода выдыхаемого воздуха с определением карбокс и гемоглобина</t>
  </si>
  <si>
    <t>Рабочее место гигиениста стоматологического, в состав которого входит: установка стоматологическая универсальная с ультразвуковым сканером</t>
  </si>
  <si>
    <t>Весы медицинские для взвешивания грудных детей</t>
  </si>
  <si>
    <t>Комплекс оборудования для наглядной пропаганды здорового образа жизни</t>
  </si>
  <si>
    <t>проверка гр3-гр4&gt;=0</t>
  </si>
  <si>
    <t>Терапевт</t>
  </si>
  <si>
    <t>Педиатр</t>
  </si>
  <si>
    <t>Врач общей практики</t>
  </si>
  <si>
    <t>Кардиолог</t>
  </si>
  <si>
    <t>Пульмонолог</t>
  </si>
  <si>
    <t>Диетолог</t>
  </si>
  <si>
    <t>Гастроэнтеролог</t>
  </si>
  <si>
    <t>Гинеколог (акушер-гинеколог)</t>
  </si>
  <si>
    <t>Аллерголог (аллеголог-иммунолог)</t>
  </si>
  <si>
    <t>09</t>
  </si>
  <si>
    <t>Врач по восстановительной медицине</t>
  </si>
  <si>
    <t>10</t>
  </si>
  <si>
    <t>Врач ЛФК и спортивной медицине</t>
  </si>
  <si>
    <t>11</t>
  </si>
  <si>
    <t>Невролог</t>
  </si>
  <si>
    <t>12</t>
  </si>
  <si>
    <t>Психиатр-нарколог (психиатр)</t>
  </si>
  <si>
    <t>13</t>
  </si>
  <si>
    <t>Медицинский психолог (психотерапевт)</t>
  </si>
  <si>
    <t>14</t>
  </si>
  <si>
    <t>Офтальмолог</t>
  </si>
  <si>
    <t>15</t>
  </si>
  <si>
    <t>Хирург</t>
  </si>
  <si>
    <t>16</t>
  </si>
  <si>
    <t>Эндокринолог</t>
  </si>
  <si>
    <t>17</t>
  </si>
  <si>
    <t>Врач по гигиеническому воспитанию</t>
  </si>
  <si>
    <t>18</t>
  </si>
  <si>
    <t>Врач-стоматолог (стоматология профилактическая)</t>
  </si>
  <si>
    <t>19</t>
  </si>
  <si>
    <t>Врач по медицинской профилактике</t>
  </si>
  <si>
    <t>20</t>
  </si>
  <si>
    <t>Врач по организации здравоохранения и общественному здоровью</t>
  </si>
  <si>
    <t>21</t>
  </si>
  <si>
    <t>22</t>
  </si>
  <si>
    <t>Аппаратно-программный комплекс для скрининг-оценки уровня психофизиологического и соматического здоровья, функциональных и адаптивных резервов организма с комплектом оборудования для измерения параметров физического развития, в состав которого входит: персональный компьютер; программное обеспечение Комплекса (за исключением операционных и офисных систем)</t>
  </si>
  <si>
    <t>Рабочее место среднего медицинского персонала офтальмологического кабинета, в состав которого входит: набор пробных очковых линз и призм с пробной оправой, проектор знаков. автоматический рефрактометр, автоматический пневмотонометр</t>
  </si>
  <si>
    <t>Число лиц, обученных основам здорового образа жизни                                                                                                                          - всего (= т2001стр 1 гр 7+ т2102стр 1гр 7</t>
  </si>
  <si>
    <t>Контактный телефон</t>
  </si>
  <si>
    <t>Ответственный за составление документа (ФИО)</t>
  </si>
  <si>
    <t xml:space="preserve"> О ДЕЯТЕЛЬНОСТИ ЦЕНТРА ЗДОРОВЬЯ</t>
  </si>
  <si>
    <t xml:space="preserve">январь </t>
  </si>
  <si>
    <t>проверка гр6-гр8-гр9&gt;=0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</si>
</sst>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Red]###;[Red]\-#,###;0"/>
    <numFmt numFmtId="177" formatCode="#,###;[Red]\-#,###;0"/>
    <numFmt numFmtId="178" formatCode="#,###"/>
    <numFmt numFmtId="179" formatCode="##,##0"/>
    <numFmt numFmtId="180" formatCode="###;[Red]\-#,###;0"/>
  </numFmts>
  <fonts count="54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0"/>
      <name val="Symbol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5"/>
    </xf>
    <xf numFmtId="0" fontId="0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49" fontId="12" fillId="0" borderId="1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11" fillId="34" borderId="16" xfId="0" applyFont="1" applyFill="1" applyBorder="1" applyAlignment="1">
      <alignment vertical="center" wrapText="1"/>
    </xf>
    <xf numFmtId="0" fontId="11" fillId="34" borderId="17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7" fillId="36" borderId="10" xfId="0" applyFont="1" applyFill="1" applyBorder="1" applyAlignment="1">
      <alignment vertical="center" wrapText="1"/>
    </xf>
    <xf numFmtId="0" fontId="0" fillId="0" borderId="0" xfId="52">
      <alignment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4" fillId="0" borderId="0" xfId="52" applyFont="1" applyAlignment="1">
      <alignment horizontal="left"/>
      <protection/>
    </xf>
    <xf numFmtId="0" fontId="0" fillId="0" borderId="10" xfId="52" applyFont="1" applyBorder="1" applyAlignment="1">
      <alignment horizontal="center" vertical="top" wrapText="1"/>
      <protection/>
    </xf>
    <xf numFmtId="0" fontId="0" fillId="0" borderId="10" xfId="52" applyFont="1" applyBorder="1" applyAlignment="1">
      <alignment wrapText="1"/>
      <protection/>
    </xf>
    <xf numFmtId="3" fontId="0" fillId="33" borderId="10" xfId="52" applyNumberFormat="1" applyFont="1" applyFill="1" applyBorder="1" applyAlignment="1">
      <alignment horizontal="center" vertical="center" wrapText="1"/>
      <protection/>
    </xf>
    <xf numFmtId="0" fontId="0" fillId="35" borderId="10" xfId="52" applyFont="1" applyFill="1" applyBorder="1" applyAlignment="1">
      <alignment horizontal="center" vertical="center" wrapText="1"/>
      <protection/>
    </xf>
    <xf numFmtId="0" fontId="0" fillId="0" borderId="20" xfId="52" applyFill="1" applyBorder="1">
      <alignment/>
      <protection/>
    </xf>
    <xf numFmtId="0" fontId="0" fillId="0" borderId="0" xfId="52" applyFont="1" applyBorder="1" applyAlignment="1">
      <alignment horizontal="center" wrapText="1"/>
      <protection/>
    </xf>
    <xf numFmtId="0" fontId="0" fillId="33" borderId="10" xfId="52" applyFill="1" applyBorder="1" applyAlignment="1">
      <alignment horizontal="center" vertical="center"/>
      <protection/>
    </xf>
    <xf numFmtId="0" fontId="13" fillId="0" borderId="0" xfId="52" applyFont="1" applyAlignment="1">
      <alignment vertical="center"/>
      <protection/>
    </xf>
    <xf numFmtId="0" fontId="0" fillId="35" borderId="10" xfId="52" applyFont="1" applyFill="1" applyBorder="1" applyAlignment="1">
      <alignment wrapText="1"/>
      <protection/>
    </xf>
    <xf numFmtId="0" fontId="0" fillId="35" borderId="10" xfId="52" applyFont="1" applyFill="1" applyBorder="1" applyAlignment="1">
      <alignment horizont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5" xfId="0" applyFont="1" applyBorder="1" applyAlignment="1">
      <alignment horizontal="left" vertical="center" wrapText="1"/>
    </xf>
    <xf numFmtId="0" fontId="11" fillId="37" borderId="21" xfId="0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 applyProtection="1">
      <alignment horizontal="center" vertical="center"/>
      <protection locked="0"/>
    </xf>
    <xf numFmtId="1" fontId="1" fillId="0" borderId="23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Border="1" applyAlignment="1" applyProtection="1">
      <alignment horizontal="center" vertical="center" wrapText="1"/>
      <protection locked="0"/>
    </xf>
    <xf numFmtId="0" fontId="10" fillId="0" borderId="10" xfId="52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justify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180" fontId="16" fillId="35" borderId="10" xfId="0" applyNumberFormat="1" applyFont="1" applyFill="1" applyBorder="1" applyAlignment="1">
      <alignment horizontal="center" vertical="center"/>
    </xf>
    <xf numFmtId="0" fontId="0" fillId="0" borderId="0" xfId="52" applyProtection="1">
      <alignment/>
      <protection/>
    </xf>
    <xf numFmtId="0" fontId="1" fillId="0" borderId="0" xfId="52" applyFont="1" applyAlignment="1" applyProtection="1">
      <alignment horizontal="left"/>
      <protection/>
    </xf>
    <xf numFmtId="0" fontId="0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top" wrapText="1"/>
      <protection/>
    </xf>
    <xf numFmtId="0" fontId="5" fillId="0" borderId="10" xfId="52" applyFont="1" applyBorder="1" applyAlignment="1" applyProtection="1">
      <alignment horizontal="center" wrapText="1"/>
      <protection/>
    </xf>
    <xf numFmtId="0" fontId="0" fillId="0" borderId="10" xfId="52" applyBorder="1" applyProtection="1">
      <alignment/>
      <protection/>
    </xf>
    <xf numFmtId="0" fontId="3" fillId="0" borderId="0" xfId="52" applyFont="1" applyAlignment="1" applyProtection="1">
      <alignment vertical="center"/>
      <protection/>
    </xf>
    <xf numFmtId="0" fontId="0" fillId="0" borderId="19" xfId="52" applyFont="1" applyBorder="1" applyAlignment="1" applyProtection="1">
      <alignment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1" fillId="35" borderId="10" xfId="52" applyFont="1" applyFill="1" applyBorder="1" applyAlignment="1" applyProtection="1">
      <alignment horizontal="center" vertical="center" wrapText="1"/>
      <protection/>
    </xf>
    <xf numFmtId="0" fontId="1" fillId="33" borderId="10" xfId="52" applyFont="1" applyFill="1" applyBorder="1" applyAlignment="1" applyProtection="1">
      <alignment horizontal="center" vertical="center" wrapText="1"/>
      <protection/>
    </xf>
    <xf numFmtId="0" fontId="0" fillId="0" borderId="0" xfId="52" applyAlignment="1" applyProtection="1">
      <alignment vertical="center"/>
      <protection/>
    </xf>
    <xf numFmtId="0" fontId="0" fillId="0" borderId="10" xfId="52" applyFont="1" applyBorder="1" applyAlignment="1" applyProtection="1">
      <alignment vertical="center" wrapText="1"/>
      <protection/>
    </xf>
    <xf numFmtId="0" fontId="4" fillId="0" borderId="0" xfId="52" applyFont="1" applyAlignment="1" applyProtection="1">
      <alignment horizontal="left"/>
      <protection/>
    </xf>
    <xf numFmtId="0" fontId="0" fillId="0" borderId="10" xfId="52" applyFont="1" applyBorder="1" applyAlignment="1" applyProtection="1">
      <alignment horizontal="center" wrapText="1"/>
      <protection/>
    </xf>
    <xf numFmtId="0" fontId="15" fillId="0" borderId="0" xfId="52" applyFont="1" applyBorder="1" applyAlignment="1" applyProtection="1">
      <alignment horizontal="center" vertical="center"/>
      <protection/>
    </xf>
    <xf numFmtId="0" fontId="15" fillId="0" borderId="0" xfId="52" applyFont="1" applyProtection="1">
      <alignment/>
      <protection/>
    </xf>
    <xf numFmtId="0" fontId="3" fillId="0" borderId="0" xfId="52" applyFont="1" applyAlignment="1" applyProtection="1">
      <alignment horizontal="center" wrapText="1"/>
      <protection/>
    </xf>
    <xf numFmtId="0" fontId="0" fillId="33" borderId="10" xfId="52" applyFont="1" applyFill="1" applyBorder="1" applyAlignment="1" applyProtection="1">
      <alignment horizontal="center" wrapText="1"/>
      <protection/>
    </xf>
    <xf numFmtId="0" fontId="0" fillId="33" borderId="10" xfId="52" applyFill="1" applyBorder="1" applyProtection="1">
      <alignment/>
      <protection/>
    </xf>
    <xf numFmtId="0" fontId="0" fillId="0" borderId="10" xfId="52" applyFont="1" applyBorder="1" applyAlignment="1" applyProtection="1">
      <alignment horizontal="justify" vertical="center" wrapText="1"/>
      <protection/>
    </xf>
    <xf numFmtId="0" fontId="1" fillId="33" borderId="10" xfId="52" applyFont="1" applyFill="1" applyBorder="1" applyAlignment="1" applyProtection="1">
      <alignment vertical="center"/>
      <protection/>
    </xf>
    <xf numFmtId="176" fontId="14" fillId="0" borderId="0" xfId="52" applyNumberFormat="1" applyFont="1" applyProtection="1">
      <alignment/>
      <protection/>
    </xf>
    <xf numFmtId="176" fontId="14" fillId="35" borderId="10" xfId="52" applyNumberFormat="1" applyFont="1" applyFill="1" applyBorder="1" applyAlignment="1" applyProtection="1">
      <alignment horizontal="center" vertical="center"/>
      <protection/>
    </xf>
    <xf numFmtId="176" fontId="14" fillId="0" borderId="0" xfId="52" applyNumberFormat="1" applyFont="1" applyBorder="1" applyAlignment="1" applyProtection="1">
      <alignment horizontal="center" vertical="center"/>
      <protection/>
    </xf>
    <xf numFmtId="0" fontId="0" fillId="0" borderId="10" xfId="52" applyFont="1" applyBorder="1" applyAlignment="1" applyProtection="1">
      <alignment horizontal="left" vertical="center" wrapText="1" indent="4"/>
      <protection/>
    </xf>
    <xf numFmtId="0" fontId="0" fillId="0" borderId="0" xfId="52" applyAlignment="1" applyProtection="1">
      <alignment wrapText="1"/>
      <protection/>
    </xf>
    <xf numFmtId="0" fontId="0" fillId="0" borderId="10" xfId="52" applyFont="1" applyBorder="1" applyAlignment="1" applyProtection="1">
      <alignment horizontal="justify" wrapText="1"/>
      <protection/>
    </xf>
    <xf numFmtId="0" fontId="4" fillId="0" borderId="0" xfId="0" applyFont="1" applyAlignment="1">
      <alignment horizontal="center"/>
    </xf>
    <xf numFmtId="0" fontId="0" fillId="38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top" wrapText="1"/>
    </xf>
    <xf numFmtId="0" fontId="11" fillId="34" borderId="24" xfId="0" applyFont="1" applyFill="1" applyBorder="1" applyAlignment="1">
      <alignment horizontal="center" vertical="top" wrapText="1"/>
    </xf>
    <xf numFmtId="0" fontId="11" fillId="34" borderId="25" xfId="0" applyFont="1" applyFill="1" applyBorder="1" applyAlignment="1">
      <alignment horizontal="center" vertical="top" wrapText="1"/>
    </xf>
    <xf numFmtId="0" fontId="11" fillId="34" borderId="18" xfId="0" applyFont="1" applyFill="1" applyBorder="1" applyAlignment="1">
      <alignment horizontal="center" vertical="top" wrapText="1"/>
    </xf>
    <xf numFmtId="0" fontId="11" fillId="34" borderId="2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0" fontId="11" fillId="34" borderId="2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52" applyFont="1" applyBorder="1" applyAlignment="1" applyProtection="1">
      <alignment horizontal="center" vertical="center" wrapText="1"/>
      <protection/>
    </xf>
    <xf numFmtId="0" fontId="53" fillId="0" borderId="1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 vertical="center" wrapText="1"/>
      <protection/>
    </xf>
    <xf numFmtId="0" fontId="3" fillId="0" borderId="0" xfId="52" applyFont="1" applyAlignment="1" applyProtection="1">
      <alignment horizontal="center" vertical="center" wrapText="1"/>
      <protection/>
    </xf>
    <xf numFmtId="0" fontId="3" fillId="0" borderId="20" xfId="52" applyFont="1" applyBorder="1" applyAlignment="1" applyProtection="1">
      <alignment horizontal="center" vertical="center" wrapText="1"/>
      <protection/>
    </xf>
    <xf numFmtId="0" fontId="15" fillId="0" borderId="11" xfId="52" applyFont="1" applyBorder="1" applyAlignment="1" applyProtection="1">
      <alignment horizontal="center" vertical="center"/>
      <protection/>
    </xf>
    <xf numFmtId="0" fontId="15" fillId="0" borderId="12" xfId="52" applyFont="1" applyBorder="1" applyAlignment="1" applyProtection="1">
      <alignment horizontal="center" vertical="center"/>
      <protection/>
    </xf>
    <xf numFmtId="0" fontId="15" fillId="0" borderId="13" xfId="52" applyFont="1" applyBorder="1" applyAlignment="1" applyProtection="1">
      <alignment horizontal="center" vertical="center"/>
      <protection/>
    </xf>
    <xf numFmtId="0" fontId="0" fillId="33" borderId="10" xfId="52" applyFill="1" applyBorder="1" applyAlignment="1" applyProtection="1">
      <alignment horizontal="center"/>
      <protection/>
    </xf>
    <xf numFmtId="0" fontId="0" fillId="0" borderId="10" xfId="52" applyFont="1" applyBorder="1" applyAlignment="1" applyProtection="1">
      <alignment horizontal="center" wrapText="1"/>
      <protection/>
    </xf>
    <xf numFmtId="0" fontId="4" fillId="0" borderId="0" xfId="52" applyFont="1" applyAlignment="1" applyProtection="1">
      <alignment horizontal="center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0" fillId="0" borderId="10" xfId="52" applyFont="1" applyBorder="1" applyAlignment="1" applyProtection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0" fillId="0" borderId="15" xfId="52" applyFont="1" applyBorder="1" applyAlignment="1">
      <alignment horizontal="left" vertical="center"/>
      <protection/>
    </xf>
    <xf numFmtId="0" fontId="0" fillId="0" borderId="14" xfId="52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80" fontId="16" fillId="35" borderId="1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2">
      <selection activeCell="B42" sqref="B42"/>
    </sheetView>
  </sheetViews>
  <sheetFormatPr defaultColWidth="9.33203125" defaultRowHeight="12.75"/>
  <cols>
    <col min="1" max="1" width="56" style="0" customWidth="1"/>
    <col min="2" max="2" width="18" style="0" customWidth="1"/>
    <col min="3" max="3" width="20.16015625" style="0" customWidth="1"/>
  </cols>
  <sheetData>
    <row r="1" spans="1:3" ht="15" customHeight="1">
      <c r="A1" s="28"/>
      <c r="B1" s="147" t="s">
        <v>99</v>
      </c>
      <c r="C1" s="147"/>
    </row>
    <row r="2" spans="1:3" ht="15" customHeight="1">
      <c r="A2" s="147"/>
      <c r="B2" s="148" t="s">
        <v>100</v>
      </c>
      <c r="C2" s="148"/>
    </row>
    <row r="3" spans="1:3" ht="15" customHeight="1">
      <c r="A3" s="147"/>
      <c r="B3" s="148" t="s">
        <v>101</v>
      </c>
      <c r="C3" s="148"/>
    </row>
    <row r="4" spans="1:3" ht="15" customHeight="1">
      <c r="A4" s="147"/>
      <c r="B4" s="148" t="s">
        <v>102</v>
      </c>
      <c r="C4" s="148"/>
    </row>
    <row r="5" spans="1:3" ht="15" customHeight="1">
      <c r="A5" s="147"/>
      <c r="B5" s="148" t="s">
        <v>103</v>
      </c>
      <c r="C5" s="148"/>
    </row>
    <row r="6" spans="1:4" ht="15.75" customHeight="1">
      <c r="A6" s="149" t="s">
        <v>104</v>
      </c>
      <c r="B6" s="149"/>
      <c r="C6" s="149"/>
      <c r="D6" t="s">
        <v>154</v>
      </c>
    </row>
    <row r="7" spans="1:3" ht="6" customHeight="1">
      <c r="A7" s="37"/>
      <c r="B7" s="38"/>
      <c r="C7" s="38"/>
    </row>
    <row r="8" spans="1:3" ht="12.75" customHeight="1">
      <c r="A8" s="143" t="s">
        <v>105</v>
      </c>
      <c r="B8" s="143"/>
      <c r="C8" s="143"/>
    </row>
    <row r="9" spans="1:3" ht="7.5" customHeight="1">
      <c r="A9" s="39"/>
      <c r="B9" s="38"/>
      <c r="C9" s="38"/>
    </row>
    <row r="10" spans="1:3" ht="13.5" customHeight="1">
      <c r="A10" s="143" t="s">
        <v>106</v>
      </c>
      <c r="B10" s="143"/>
      <c r="C10" s="143"/>
    </row>
    <row r="11" spans="1:3" ht="13.5">
      <c r="A11" s="150" t="s">
        <v>107</v>
      </c>
      <c r="B11" s="151"/>
      <c r="C11" s="152"/>
    </row>
    <row r="12" spans="1:3" ht="15" customHeight="1">
      <c r="A12" s="153" t="s">
        <v>226</v>
      </c>
      <c r="B12" s="154"/>
      <c r="C12" s="155"/>
    </row>
    <row r="13" spans="1:3" ht="18" customHeight="1">
      <c r="A13" s="89" t="s">
        <v>227</v>
      </c>
      <c r="B13" s="56" t="s">
        <v>156</v>
      </c>
      <c r="C13" s="57"/>
    </row>
    <row r="14" ht="12.75">
      <c r="A14" s="24"/>
    </row>
    <row r="15" spans="1:3" ht="30" customHeight="1">
      <c r="A15" s="29" t="s">
        <v>108</v>
      </c>
      <c r="B15" s="18" t="s">
        <v>109</v>
      </c>
      <c r="C15" s="30" t="s">
        <v>110</v>
      </c>
    </row>
    <row r="16" spans="1:3" ht="53.25" customHeight="1">
      <c r="A16" s="35" t="s">
        <v>111</v>
      </c>
      <c r="B16" s="32"/>
      <c r="C16" s="20"/>
    </row>
    <row r="17" spans="1:3" ht="26.25">
      <c r="A17" s="36" t="s">
        <v>112</v>
      </c>
      <c r="B17" s="33"/>
      <c r="C17" s="31" t="s">
        <v>117</v>
      </c>
    </row>
    <row r="18" spans="1:3" ht="15" customHeight="1">
      <c r="A18" s="36"/>
      <c r="B18" s="144" t="s">
        <v>115</v>
      </c>
      <c r="C18" s="146" t="s">
        <v>118</v>
      </c>
    </row>
    <row r="19" spans="1:3" ht="8.25" customHeight="1">
      <c r="A19" s="36"/>
      <c r="B19" s="144"/>
      <c r="C19" s="146"/>
    </row>
    <row r="20" spans="1:3" ht="5.25" customHeight="1">
      <c r="A20" s="36"/>
      <c r="B20" s="144"/>
      <c r="C20" s="146"/>
    </row>
    <row r="21" spans="1:3" ht="6.75" customHeight="1">
      <c r="A21" s="36"/>
      <c r="B21" s="144"/>
      <c r="C21" s="145" t="s">
        <v>121</v>
      </c>
    </row>
    <row r="22" spans="1:3" ht="24" customHeight="1">
      <c r="A22" s="36" t="s">
        <v>113</v>
      </c>
      <c r="B22" s="144" t="s">
        <v>116</v>
      </c>
      <c r="C22" s="145"/>
    </row>
    <row r="23" spans="1:3" ht="25.5" customHeight="1">
      <c r="A23" s="36" t="s">
        <v>114</v>
      </c>
      <c r="B23" s="144"/>
      <c r="C23" s="31" t="s">
        <v>119</v>
      </c>
    </row>
    <row r="24" spans="1:3" ht="12.75">
      <c r="A24" s="34"/>
      <c r="B24" s="34"/>
      <c r="C24" s="27" t="s">
        <v>120</v>
      </c>
    </row>
    <row r="25" ht="12.75">
      <c r="A25" s="23"/>
    </row>
    <row r="26" spans="1:3" ht="22.5" customHeight="1">
      <c r="A26" s="88" t="s">
        <v>155</v>
      </c>
      <c r="B26" s="142"/>
      <c r="C26" s="142"/>
    </row>
    <row r="27" spans="1:3" ht="22.5" customHeight="1">
      <c r="A27" s="88" t="s">
        <v>157</v>
      </c>
      <c r="B27" s="142"/>
      <c r="C27" s="142"/>
    </row>
    <row r="28" spans="1:3" ht="21.75" customHeight="1">
      <c r="A28" s="88" t="s">
        <v>225</v>
      </c>
      <c r="B28" s="142"/>
      <c r="C28" s="142"/>
    </row>
    <row r="29" spans="1:3" ht="21.75" customHeight="1">
      <c r="A29" s="88" t="s">
        <v>224</v>
      </c>
      <c r="B29" s="142"/>
      <c r="C29" s="142"/>
    </row>
    <row r="30" spans="1:3" ht="15">
      <c r="A30" s="141" t="s">
        <v>0</v>
      </c>
      <c r="B30" s="141"/>
      <c r="C30" s="141"/>
    </row>
    <row r="31" ht="6.75" customHeight="1">
      <c r="A31" s="1"/>
    </row>
    <row r="32" spans="1:3" ht="15">
      <c r="A32" s="141" t="s">
        <v>1</v>
      </c>
      <c r="B32" s="141"/>
      <c r="C32" s="141"/>
    </row>
    <row r="33" ht="15">
      <c r="A33" s="16">
        <v>1001</v>
      </c>
    </row>
    <row r="34" spans="1:3" ht="12.75">
      <c r="A34" s="4" t="s">
        <v>2</v>
      </c>
      <c r="B34" s="4" t="s">
        <v>3</v>
      </c>
      <c r="C34" s="4" t="s">
        <v>4</v>
      </c>
    </row>
    <row r="35" spans="1:3" ht="15">
      <c r="A35" s="41" t="s">
        <v>5</v>
      </c>
      <c r="B35" s="5" t="s">
        <v>6</v>
      </c>
      <c r="C35" s="64" t="s">
        <v>7</v>
      </c>
    </row>
    <row r="36" spans="1:3" ht="15">
      <c r="A36" s="6" t="s">
        <v>126</v>
      </c>
      <c r="B36" s="40" t="s">
        <v>8</v>
      </c>
      <c r="C36" s="86"/>
    </row>
    <row r="37" spans="1:3" ht="15">
      <c r="A37" s="6" t="s">
        <v>123</v>
      </c>
      <c r="B37" s="40" t="s">
        <v>9</v>
      </c>
      <c r="C37" s="86"/>
    </row>
    <row r="38" spans="1:3" ht="15">
      <c r="A38" s="6" t="s">
        <v>124</v>
      </c>
      <c r="B38" s="40" t="s">
        <v>10</v>
      </c>
      <c r="C38" s="86"/>
    </row>
    <row r="39" spans="1:3" ht="15">
      <c r="A39" s="12" t="s">
        <v>125</v>
      </c>
      <c r="B39" s="40" t="s">
        <v>11</v>
      </c>
      <c r="C39" s="86"/>
    </row>
    <row r="40" spans="1:3" ht="15">
      <c r="A40" s="6" t="s">
        <v>127</v>
      </c>
      <c r="B40" s="40" t="s">
        <v>12</v>
      </c>
      <c r="C40" s="86"/>
    </row>
    <row r="41" spans="1:3" ht="27">
      <c r="A41" s="6" t="s">
        <v>122</v>
      </c>
      <c r="B41" s="40" t="s">
        <v>13</v>
      </c>
      <c r="C41" s="86"/>
    </row>
    <row r="42" spans="1:3" ht="15">
      <c r="A42" s="6" t="s">
        <v>158</v>
      </c>
      <c r="B42" s="40" t="s">
        <v>14</v>
      </c>
      <c r="C42" s="86"/>
    </row>
    <row r="43" ht="12.75">
      <c r="A43" s="2"/>
    </row>
    <row r="44" ht="12.75">
      <c r="A44" s="58" t="s">
        <v>158</v>
      </c>
    </row>
    <row r="45" ht="12.75">
      <c r="A45" s="87"/>
    </row>
    <row r="46" ht="12.75">
      <c r="A46" s="90"/>
    </row>
    <row r="47" ht="12.75">
      <c r="A47" s="87"/>
    </row>
    <row r="48" ht="12.75">
      <c r="A48" s="87"/>
    </row>
  </sheetData>
  <sheetProtection/>
  <mergeCells count="21">
    <mergeCell ref="B26:C26"/>
    <mergeCell ref="A10:C10"/>
    <mergeCell ref="A11:C11"/>
    <mergeCell ref="A12:C12"/>
    <mergeCell ref="B1:C1"/>
    <mergeCell ref="B2:C2"/>
    <mergeCell ref="B3:C3"/>
    <mergeCell ref="B4:C4"/>
    <mergeCell ref="A6:C6"/>
    <mergeCell ref="A2:A5"/>
    <mergeCell ref="B5:C5"/>
    <mergeCell ref="A32:C32"/>
    <mergeCell ref="B27:C27"/>
    <mergeCell ref="A8:C8"/>
    <mergeCell ref="B22:B23"/>
    <mergeCell ref="C21:C22"/>
    <mergeCell ref="C18:C20"/>
    <mergeCell ref="B28:C28"/>
    <mergeCell ref="B29:C29"/>
    <mergeCell ref="A30:C30"/>
    <mergeCell ref="B18:B21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8" sqref="C8:I13"/>
    </sheetView>
  </sheetViews>
  <sheetFormatPr defaultColWidth="9.33203125" defaultRowHeight="12.75"/>
  <cols>
    <col min="1" max="1" width="51.33203125" style="0" customWidth="1"/>
    <col min="5" max="5" width="10.5" style="0" customWidth="1"/>
  </cols>
  <sheetData>
    <row r="1" spans="1:9" ht="15">
      <c r="A1" s="141" t="s">
        <v>16</v>
      </c>
      <c r="B1" s="141"/>
      <c r="C1" s="141"/>
      <c r="D1" s="141"/>
      <c r="E1" s="141"/>
      <c r="F1" s="141"/>
      <c r="G1" s="141"/>
      <c r="H1" s="141"/>
      <c r="I1" s="141"/>
    </row>
    <row r="2" spans="1:9" ht="16.5" customHeight="1">
      <c r="A2" s="7"/>
      <c r="B2" s="7"/>
      <c r="C2" s="7"/>
      <c r="D2" s="7"/>
      <c r="E2" s="7"/>
      <c r="F2" s="7"/>
      <c r="G2" s="7"/>
      <c r="H2" s="7"/>
      <c r="I2" s="7"/>
    </row>
    <row r="3" ht="15">
      <c r="A3" s="16">
        <v>1200</v>
      </c>
    </row>
    <row r="4" spans="1:9" ht="24" customHeight="1">
      <c r="A4" s="157" t="s">
        <v>17</v>
      </c>
      <c r="B4" s="161" t="s">
        <v>74</v>
      </c>
      <c r="C4" s="158" t="s">
        <v>18</v>
      </c>
      <c r="D4" s="158"/>
      <c r="E4" s="158"/>
      <c r="F4" s="158"/>
      <c r="G4" s="158" t="s">
        <v>19</v>
      </c>
      <c r="H4" s="158"/>
      <c r="I4" s="158"/>
    </row>
    <row r="5" spans="1:9" ht="12.75">
      <c r="A5" s="157"/>
      <c r="B5" s="162"/>
      <c r="C5" s="159" t="s">
        <v>20</v>
      </c>
      <c r="D5" s="159" t="s">
        <v>21</v>
      </c>
      <c r="E5" s="160" t="s">
        <v>22</v>
      </c>
      <c r="F5" s="160"/>
      <c r="G5" s="158"/>
      <c r="H5" s="158"/>
      <c r="I5" s="158"/>
    </row>
    <row r="6" spans="1:9" ht="24">
      <c r="A6" s="157"/>
      <c r="B6" s="163"/>
      <c r="C6" s="159"/>
      <c r="D6" s="159"/>
      <c r="E6" s="13" t="s">
        <v>23</v>
      </c>
      <c r="F6" s="13" t="s">
        <v>24</v>
      </c>
      <c r="G6" s="13" t="s">
        <v>25</v>
      </c>
      <c r="H6" s="13" t="s">
        <v>26</v>
      </c>
      <c r="I6" s="13" t="s">
        <v>27</v>
      </c>
    </row>
    <row r="7" spans="1:9" ht="12.75">
      <c r="A7" s="5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35.25" customHeight="1">
      <c r="A8" s="45" t="s">
        <v>140</v>
      </c>
      <c r="B8" s="46" t="s">
        <v>8</v>
      </c>
      <c r="C8" s="91"/>
      <c r="D8" s="91"/>
      <c r="E8" s="91"/>
      <c r="F8" s="91"/>
      <c r="G8" s="92"/>
      <c r="H8" s="93"/>
      <c r="I8" s="93"/>
    </row>
    <row r="9" spans="1:9" ht="35.25" customHeight="1">
      <c r="A9" s="45" t="s">
        <v>141</v>
      </c>
      <c r="B9" s="46" t="s">
        <v>9</v>
      </c>
      <c r="C9" s="91"/>
      <c r="D9" s="91"/>
      <c r="E9" s="91"/>
      <c r="F9" s="91"/>
      <c r="G9" s="94"/>
      <c r="H9" s="95"/>
      <c r="I9" s="93"/>
    </row>
    <row r="10" spans="1:9" ht="57" customHeight="1">
      <c r="A10" s="45" t="s">
        <v>142</v>
      </c>
      <c r="B10" s="46" t="s">
        <v>10</v>
      </c>
      <c r="C10" s="91"/>
      <c r="D10" s="91"/>
      <c r="E10" s="91"/>
      <c r="F10" s="91"/>
      <c r="G10" s="94"/>
      <c r="H10" s="95"/>
      <c r="I10" s="95"/>
    </row>
    <row r="11" spans="1:9" ht="35.25" customHeight="1">
      <c r="A11" s="45" t="s">
        <v>141</v>
      </c>
      <c r="B11" s="46" t="s">
        <v>11</v>
      </c>
      <c r="C11" s="91"/>
      <c r="D11" s="91"/>
      <c r="E11" s="91"/>
      <c r="F11" s="91"/>
      <c r="G11" s="94"/>
      <c r="H11" s="95"/>
      <c r="I11" s="95"/>
    </row>
    <row r="12" spans="1:9" ht="35.25" customHeight="1">
      <c r="A12" s="45" t="s">
        <v>28</v>
      </c>
      <c r="B12" s="46" t="s">
        <v>12</v>
      </c>
      <c r="C12" s="91"/>
      <c r="D12" s="91"/>
      <c r="E12" s="91"/>
      <c r="F12" s="91"/>
      <c r="G12" s="94"/>
      <c r="H12" s="95"/>
      <c r="I12" s="95"/>
    </row>
    <row r="13" spans="1:9" ht="35.25" customHeight="1">
      <c r="A13" s="45" t="s">
        <v>143</v>
      </c>
      <c r="B13" s="46" t="s">
        <v>13</v>
      </c>
      <c r="C13" s="91"/>
      <c r="D13" s="91"/>
      <c r="E13" s="91"/>
      <c r="F13" s="91"/>
      <c r="G13" s="92"/>
      <c r="H13" s="93"/>
      <c r="I13" s="93"/>
    </row>
    <row r="14" spans="1:9" ht="35.25" customHeight="1">
      <c r="A14" s="45" t="s">
        <v>29</v>
      </c>
      <c r="B14" s="48" t="s">
        <v>14</v>
      </c>
      <c r="C14" s="63">
        <f>C8+C12+C13</f>
        <v>0</v>
      </c>
      <c r="D14" s="63">
        <f aca="true" t="shared" si="0" ref="D14:I14">D8+D12+D13</f>
        <v>0</v>
      </c>
      <c r="E14" s="63">
        <f t="shared" si="0"/>
        <v>0</v>
      </c>
      <c r="F14" s="63">
        <f t="shared" si="0"/>
        <v>0</v>
      </c>
      <c r="G14" s="63">
        <f t="shared" si="0"/>
        <v>0</v>
      </c>
      <c r="H14" s="63">
        <f t="shared" si="0"/>
        <v>0</v>
      </c>
      <c r="I14" s="63">
        <f t="shared" si="0"/>
        <v>0</v>
      </c>
    </row>
    <row r="15" spans="1:9" ht="26.25" customHeight="1">
      <c r="A15" s="156" t="s">
        <v>30</v>
      </c>
      <c r="B15" s="156"/>
      <c r="C15" s="156"/>
      <c r="D15" s="156"/>
      <c r="E15" s="156"/>
      <c r="F15" s="156"/>
      <c r="G15" s="156"/>
      <c r="H15" s="156"/>
      <c r="I15" s="156"/>
    </row>
  </sheetData>
  <sheetProtection password="CE28" sheet="1"/>
  <protectedRanges>
    <protectedRange sqref="C8:I13" name="Диапазон1"/>
  </protectedRanges>
  <mergeCells count="9">
    <mergeCell ref="A1:I1"/>
    <mergeCell ref="A15:I15"/>
    <mergeCell ref="A4:A6"/>
    <mergeCell ref="C4:F4"/>
    <mergeCell ref="G4:I5"/>
    <mergeCell ref="C5:C6"/>
    <mergeCell ref="D5:D6"/>
    <mergeCell ref="E5:F5"/>
    <mergeCell ref="B4:B6"/>
  </mergeCells>
  <printOptions/>
  <pageMargins left="0.7874015748031497" right="0.5905511811023623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5" sqref="C5:D18"/>
    </sheetView>
  </sheetViews>
  <sheetFormatPr defaultColWidth="9.33203125" defaultRowHeight="12.75"/>
  <cols>
    <col min="1" max="1" width="65.16015625" style="0" customWidth="1"/>
    <col min="2" max="2" width="6.83203125" style="0" customWidth="1"/>
    <col min="3" max="4" width="12.16015625" style="0" customWidth="1"/>
  </cols>
  <sheetData>
    <row r="1" spans="1:3" ht="15">
      <c r="A1" s="141" t="s">
        <v>128</v>
      </c>
      <c r="B1" s="141"/>
      <c r="C1" s="141"/>
    </row>
    <row r="2" ht="15">
      <c r="A2" s="16">
        <v>1300</v>
      </c>
    </row>
    <row r="3" spans="1:4" ht="57.75" customHeight="1">
      <c r="A3" s="17" t="s">
        <v>31</v>
      </c>
      <c r="B3" s="17" t="s">
        <v>3</v>
      </c>
      <c r="C3" s="19" t="s">
        <v>32</v>
      </c>
      <c r="D3" s="19" t="s">
        <v>144</v>
      </c>
    </row>
    <row r="4" spans="1:4" ht="12.75">
      <c r="A4" s="41">
        <v>1</v>
      </c>
      <c r="B4" s="5">
        <v>2</v>
      </c>
      <c r="C4" s="17">
        <v>3</v>
      </c>
      <c r="D4" s="17">
        <v>4</v>
      </c>
    </row>
    <row r="5" spans="1:4" ht="81" customHeight="1">
      <c r="A5" s="45" t="s">
        <v>165</v>
      </c>
      <c r="B5" s="17">
        <v>1</v>
      </c>
      <c r="C5" s="91"/>
      <c r="D5" s="91"/>
    </row>
    <row r="6" spans="1:4" ht="36" customHeight="1">
      <c r="A6" s="45" t="s">
        <v>166</v>
      </c>
      <c r="B6" s="17">
        <v>2</v>
      </c>
      <c r="C6" s="91"/>
      <c r="D6" s="91"/>
    </row>
    <row r="7" spans="1:4" ht="36" customHeight="1">
      <c r="A7" s="45" t="s">
        <v>167</v>
      </c>
      <c r="B7" s="17">
        <v>3</v>
      </c>
      <c r="C7" s="91"/>
      <c r="D7" s="95"/>
    </row>
    <row r="8" spans="1:4" ht="36" customHeight="1">
      <c r="A8" s="69" t="s">
        <v>168</v>
      </c>
      <c r="B8" s="17">
        <v>4</v>
      </c>
      <c r="C8" s="91"/>
      <c r="D8" s="95"/>
    </row>
    <row r="9" spans="1:4" ht="36" customHeight="1">
      <c r="A9" s="69" t="s">
        <v>169</v>
      </c>
      <c r="B9" s="17">
        <v>5</v>
      </c>
      <c r="C9" s="91"/>
      <c r="D9" s="95"/>
    </row>
    <row r="10" spans="1:4" ht="36" customHeight="1">
      <c r="A10" s="69" t="s">
        <v>170</v>
      </c>
      <c r="B10" s="17">
        <v>6</v>
      </c>
      <c r="C10" s="91"/>
      <c r="D10" s="95"/>
    </row>
    <row r="11" spans="1:4" ht="32.25" customHeight="1">
      <c r="A11" s="69" t="s">
        <v>171</v>
      </c>
      <c r="B11" s="17">
        <v>7</v>
      </c>
      <c r="C11" s="91"/>
      <c r="D11" s="95"/>
    </row>
    <row r="12" spans="1:4" ht="32.25" customHeight="1">
      <c r="A12" s="69" t="s">
        <v>172</v>
      </c>
      <c r="B12" s="17">
        <v>8</v>
      </c>
      <c r="C12" s="91"/>
      <c r="D12" s="95"/>
    </row>
    <row r="13" spans="1:4" ht="21.75" customHeight="1">
      <c r="A13" s="69" t="s">
        <v>173</v>
      </c>
      <c r="B13" s="17">
        <v>9</v>
      </c>
      <c r="C13" s="91"/>
      <c r="D13" s="95"/>
    </row>
    <row r="14" spans="1:4" ht="21.75" customHeight="1">
      <c r="A14" s="69" t="s">
        <v>174</v>
      </c>
      <c r="B14" s="17">
        <v>10</v>
      </c>
      <c r="C14" s="91"/>
      <c r="D14" s="95"/>
    </row>
    <row r="15" spans="1:4" ht="21.75" customHeight="1">
      <c r="A15" s="69" t="s">
        <v>175</v>
      </c>
      <c r="B15" s="17">
        <v>11</v>
      </c>
      <c r="C15" s="91"/>
      <c r="D15" s="95"/>
    </row>
    <row r="16" spans="1:4" ht="21.75" customHeight="1">
      <c r="A16" s="69" t="s">
        <v>176</v>
      </c>
      <c r="B16" s="17">
        <v>12</v>
      </c>
      <c r="C16" s="91"/>
      <c r="D16" s="95"/>
    </row>
    <row r="17" spans="1:4" ht="51" customHeight="1">
      <c r="A17" s="69" t="s">
        <v>177</v>
      </c>
      <c r="B17" s="17">
        <v>13</v>
      </c>
      <c r="C17" s="91"/>
      <c r="D17" s="95"/>
    </row>
    <row r="18" spans="1:4" ht="54" customHeight="1">
      <c r="A18" s="69" t="s">
        <v>178</v>
      </c>
      <c r="B18" s="61">
        <v>14</v>
      </c>
      <c r="C18" s="95"/>
      <c r="D18" s="95"/>
    </row>
    <row r="19" ht="13.5">
      <c r="D19" s="49"/>
    </row>
    <row r="20" ht="13.5">
      <c r="D20" s="50"/>
    </row>
  </sheetData>
  <sheetProtection password="CE28" sheet="1"/>
  <mergeCells count="1">
    <mergeCell ref="A1:C1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5" sqref="C5"/>
    </sheetView>
  </sheetViews>
  <sheetFormatPr defaultColWidth="9.33203125" defaultRowHeight="12.75"/>
  <cols>
    <col min="1" max="1" width="58.66015625" style="0" customWidth="1"/>
    <col min="3" max="4" width="14.66015625" style="0" customWidth="1"/>
  </cols>
  <sheetData>
    <row r="1" spans="1:3" ht="15">
      <c r="A1" s="141" t="s">
        <v>129</v>
      </c>
      <c r="B1" s="141"/>
      <c r="C1" s="141"/>
    </row>
    <row r="2" ht="15">
      <c r="A2" s="16"/>
    </row>
    <row r="3" spans="1:4" ht="62.25" customHeight="1">
      <c r="A3" s="17" t="s">
        <v>31</v>
      </c>
      <c r="B3" s="17" t="s">
        <v>3</v>
      </c>
      <c r="C3" s="17" t="s">
        <v>32</v>
      </c>
      <c r="D3" s="19" t="s">
        <v>144</v>
      </c>
    </row>
    <row r="4" spans="1:4" ht="12.75">
      <c r="A4" s="41">
        <v>1</v>
      </c>
      <c r="B4" s="5">
        <v>2</v>
      </c>
      <c r="C4" s="5">
        <v>3</v>
      </c>
      <c r="D4" s="17">
        <v>4</v>
      </c>
    </row>
    <row r="5" spans="1:4" ht="114" customHeight="1">
      <c r="A5" s="69" t="s">
        <v>179</v>
      </c>
      <c r="B5" s="59">
        <v>1</v>
      </c>
      <c r="C5" s="91"/>
      <c r="D5" s="91"/>
    </row>
    <row r="6" spans="1:4" ht="33.75" customHeight="1">
      <c r="A6" s="69" t="s">
        <v>168</v>
      </c>
      <c r="B6" s="59">
        <v>2</v>
      </c>
      <c r="C6" s="96"/>
      <c r="D6" s="91"/>
    </row>
    <row r="7" spans="1:4" ht="33.75" customHeight="1">
      <c r="A7" s="69" t="s">
        <v>169</v>
      </c>
      <c r="B7" s="59">
        <v>3</v>
      </c>
      <c r="C7" s="96"/>
      <c r="D7" s="95"/>
    </row>
    <row r="8" spans="1:4" ht="33.75" customHeight="1">
      <c r="A8" s="69" t="s">
        <v>170</v>
      </c>
      <c r="B8" s="59">
        <v>4</v>
      </c>
      <c r="C8" s="96"/>
      <c r="D8" s="95"/>
    </row>
    <row r="9" spans="1:4" ht="33.75" customHeight="1">
      <c r="A9" s="69" t="s">
        <v>180</v>
      </c>
      <c r="B9" s="59">
        <v>5</v>
      </c>
      <c r="C9" s="96"/>
      <c r="D9" s="95"/>
    </row>
    <row r="10" spans="1:4" ht="27" customHeight="1">
      <c r="A10" s="69" t="s">
        <v>173</v>
      </c>
      <c r="B10" s="59">
        <v>6</v>
      </c>
      <c r="C10" s="96"/>
      <c r="D10" s="95"/>
    </row>
    <row r="11" spans="1:4" ht="31.5" customHeight="1">
      <c r="A11" s="69" t="s">
        <v>181</v>
      </c>
      <c r="B11" s="59">
        <v>7</v>
      </c>
      <c r="C11" s="96"/>
      <c r="D11" s="95"/>
    </row>
    <row r="12" spans="1:4" ht="27" customHeight="1">
      <c r="A12" s="69" t="s">
        <v>176</v>
      </c>
      <c r="B12" s="59">
        <v>8</v>
      </c>
      <c r="C12" s="96"/>
      <c r="D12" s="95"/>
    </row>
    <row r="13" spans="1:4" ht="48.75" customHeight="1">
      <c r="A13" s="69" t="s">
        <v>182</v>
      </c>
      <c r="B13" s="59">
        <v>9</v>
      </c>
      <c r="C13" s="96"/>
      <c r="D13" s="95"/>
    </row>
    <row r="14" spans="1:4" ht="27" customHeight="1">
      <c r="A14" s="69" t="s">
        <v>183</v>
      </c>
      <c r="B14" s="59">
        <v>10</v>
      </c>
      <c r="C14" s="96"/>
      <c r="D14" s="95"/>
    </row>
    <row r="15" spans="1:4" ht="35.25" customHeight="1">
      <c r="A15" s="69" t="s">
        <v>184</v>
      </c>
      <c r="B15" s="60">
        <v>11</v>
      </c>
      <c r="C15" s="97"/>
      <c r="D15" s="95"/>
    </row>
    <row r="16" spans="1:4" ht="27" customHeight="1">
      <c r="A16" s="69" t="s">
        <v>130</v>
      </c>
      <c r="B16" s="59">
        <v>12</v>
      </c>
      <c r="C16" s="95"/>
      <c r="D16" s="95"/>
    </row>
    <row r="17" ht="12.75">
      <c r="D17" s="51"/>
    </row>
  </sheetData>
  <sheetProtection password="CE28" sheet="1"/>
  <mergeCells count="1">
    <mergeCell ref="A1:C1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85" zoomScaleNormal="85" zoomScalePageLayoutView="0" workbookViewId="0" topLeftCell="A1">
      <selection activeCell="A16" sqref="A16:I16"/>
    </sheetView>
  </sheetViews>
  <sheetFormatPr defaultColWidth="9.33203125" defaultRowHeight="12.75"/>
  <cols>
    <col min="1" max="1" width="57.83203125" style="0" customWidth="1"/>
    <col min="3" max="3" width="11.16015625" style="0" customWidth="1"/>
    <col min="4" max="4" width="11.5" style="0" customWidth="1"/>
    <col min="6" max="6" width="10.66015625" style="0" customWidth="1"/>
    <col min="7" max="7" width="13.33203125" style="0" customWidth="1"/>
    <col min="9" max="9" width="11.5" style="0" customWidth="1"/>
    <col min="10" max="11" width="11" style="0" customWidth="1"/>
  </cols>
  <sheetData>
    <row r="1" spans="1:9" ht="15">
      <c r="A1" s="141" t="s">
        <v>43</v>
      </c>
      <c r="B1" s="141"/>
      <c r="C1" s="141"/>
      <c r="D1" s="141"/>
      <c r="E1" s="141"/>
      <c r="F1" s="141"/>
      <c r="G1" s="141"/>
      <c r="H1" s="141"/>
      <c r="I1" s="141"/>
    </row>
    <row r="2" ht="6.75" customHeight="1">
      <c r="A2" s="1"/>
    </row>
    <row r="3" spans="1:9" ht="15">
      <c r="A3" s="141" t="s">
        <v>44</v>
      </c>
      <c r="B3" s="141"/>
      <c r="C3" s="141"/>
      <c r="D3" s="141"/>
      <c r="E3" s="141"/>
      <c r="F3" s="141"/>
      <c r="G3" s="141"/>
      <c r="H3" s="141"/>
      <c r="I3" s="141"/>
    </row>
    <row r="4" spans="1:9" ht="9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172" t="s">
        <v>56</v>
      </c>
      <c r="B5" s="173"/>
      <c r="C5" s="173"/>
      <c r="D5" s="173"/>
      <c r="E5" s="173"/>
      <c r="F5" s="173"/>
      <c r="G5" s="173"/>
      <c r="H5" s="173"/>
      <c r="I5" s="173"/>
    </row>
    <row r="6" spans="1:9" ht="15">
      <c r="A6" s="171">
        <v>2001</v>
      </c>
      <c r="B6" s="171"/>
      <c r="C6" s="171"/>
      <c r="D6" s="171"/>
      <c r="E6" s="171"/>
      <c r="F6" s="171"/>
      <c r="G6" s="171"/>
      <c r="H6" s="171"/>
      <c r="I6" s="171"/>
    </row>
    <row r="7" spans="1:11" ht="48" customHeight="1">
      <c r="A7" s="164" t="s">
        <v>31</v>
      </c>
      <c r="B7" s="169" t="s">
        <v>3</v>
      </c>
      <c r="C7" s="164" t="s">
        <v>45</v>
      </c>
      <c r="D7" s="164" t="s">
        <v>162</v>
      </c>
      <c r="E7" s="164" t="s">
        <v>46</v>
      </c>
      <c r="F7" s="164"/>
      <c r="G7" s="164" t="s">
        <v>131</v>
      </c>
      <c r="H7" s="169" t="s">
        <v>47</v>
      </c>
      <c r="I7" s="170"/>
      <c r="J7" s="168" t="s">
        <v>185</v>
      </c>
      <c r="K7" s="168" t="s">
        <v>228</v>
      </c>
    </row>
    <row r="8" spans="1:14" ht="57" customHeight="1">
      <c r="A8" s="164"/>
      <c r="B8" s="169"/>
      <c r="C8" s="164"/>
      <c r="D8" s="164"/>
      <c r="E8" s="47" t="s">
        <v>48</v>
      </c>
      <c r="F8" s="47" t="s">
        <v>132</v>
      </c>
      <c r="G8" s="164"/>
      <c r="H8" s="47" t="s">
        <v>49</v>
      </c>
      <c r="I8" s="47" t="s">
        <v>50</v>
      </c>
      <c r="J8" s="168"/>
      <c r="K8" s="168"/>
      <c r="L8" s="166" t="s">
        <v>161</v>
      </c>
      <c r="M8" s="167"/>
      <c r="N8" s="167"/>
    </row>
    <row r="9" spans="1:14" ht="12.75">
      <c r="A9" s="10">
        <v>1</v>
      </c>
      <c r="B9" s="14">
        <v>2</v>
      </c>
      <c r="C9" s="5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5"/>
      <c r="K9" s="15"/>
      <c r="L9" s="166"/>
      <c r="M9" s="167"/>
      <c r="N9" s="167"/>
    </row>
    <row r="10" spans="1:12" ht="29.25" customHeight="1">
      <c r="A10" s="67" t="s">
        <v>75</v>
      </c>
      <c r="B10" s="17">
        <v>1</v>
      </c>
      <c r="C10" s="65">
        <f aca="true" t="shared" si="0" ref="C10:I10">SUM(C11:C15)</f>
        <v>0</v>
      </c>
      <c r="D10" s="65">
        <f t="shared" si="0"/>
        <v>0</v>
      </c>
      <c r="E10" s="63">
        <f t="shared" si="0"/>
        <v>0</v>
      </c>
      <c r="F10" s="63">
        <f t="shared" si="0"/>
        <v>0</v>
      </c>
      <c r="G10" s="63">
        <f t="shared" si="0"/>
        <v>0</v>
      </c>
      <c r="H10" s="63">
        <f t="shared" si="0"/>
        <v>0</v>
      </c>
      <c r="I10" s="63">
        <f t="shared" si="0"/>
        <v>0</v>
      </c>
      <c r="J10" s="111">
        <f aca="true" t="shared" si="1" ref="J10:J15">C10-D10</f>
        <v>0</v>
      </c>
      <c r="K10" s="111">
        <f>F10-H10-I10</f>
        <v>0</v>
      </c>
      <c r="L10" s="54" t="s">
        <v>160</v>
      </c>
    </row>
    <row r="11" spans="1:11" ht="24.75" customHeight="1">
      <c r="A11" s="68" t="s">
        <v>51</v>
      </c>
      <c r="B11" s="17">
        <v>2</v>
      </c>
      <c r="C11" s="98"/>
      <c r="D11" s="65">
        <f>E11+F11</f>
        <v>0</v>
      </c>
      <c r="E11" s="91"/>
      <c r="F11" s="91"/>
      <c r="G11" s="66">
        <f>D11</f>
        <v>0</v>
      </c>
      <c r="H11" s="91"/>
      <c r="I11" s="91"/>
      <c r="J11" s="111">
        <f t="shared" si="1"/>
        <v>0</v>
      </c>
      <c r="K11" s="111">
        <f>F11-H11-I11</f>
        <v>0</v>
      </c>
    </row>
    <row r="12" spans="1:11" ht="24" customHeight="1">
      <c r="A12" s="68" t="s">
        <v>52</v>
      </c>
      <c r="B12" s="17">
        <v>3</v>
      </c>
      <c r="C12" s="98"/>
      <c r="D12" s="65">
        <f>E12+F12</f>
        <v>0</v>
      </c>
      <c r="E12" s="91"/>
      <c r="F12" s="91"/>
      <c r="G12" s="66">
        <f>D12</f>
        <v>0</v>
      </c>
      <c r="H12" s="91"/>
      <c r="I12" s="91"/>
      <c r="J12" s="111">
        <f t="shared" si="1"/>
        <v>0</v>
      </c>
      <c r="K12" s="111">
        <f>F12-H12-I12</f>
        <v>0</v>
      </c>
    </row>
    <row r="13" spans="1:11" ht="22.5" customHeight="1">
      <c r="A13" s="68" t="s">
        <v>53</v>
      </c>
      <c r="B13" s="17">
        <v>4</v>
      </c>
      <c r="C13" s="98"/>
      <c r="D13" s="65">
        <f>E13+F13</f>
        <v>0</v>
      </c>
      <c r="E13" s="91"/>
      <c r="F13" s="91"/>
      <c r="G13" s="66">
        <f>D13</f>
        <v>0</v>
      </c>
      <c r="H13" s="91"/>
      <c r="I13" s="91"/>
      <c r="J13" s="111">
        <f t="shared" si="1"/>
        <v>0</v>
      </c>
      <c r="K13" s="111">
        <f>F13-H13-I13</f>
        <v>0</v>
      </c>
    </row>
    <row r="14" spans="1:11" ht="66.75" customHeight="1">
      <c r="A14" s="68" t="s">
        <v>54</v>
      </c>
      <c r="B14" s="17">
        <v>5</v>
      </c>
      <c r="C14" s="98"/>
      <c r="D14" s="65">
        <f>E14+F14</f>
        <v>0</v>
      </c>
      <c r="E14" s="91"/>
      <c r="F14" s="91"/>
      <c r="G14" s="66">
        <f>D14</f>
        <v>0</v>
      </c>
      <c r="H14" s="91"/>
      <c r="I14" s="91"/>
      <c r="J14" s="111">
        <f t="shared" si="1"/>
        <v>0</v>
      </c>
      <c r="K14" s="111">
        <f>F14-H14-I14</f>
        <v>0</v>
      </c>
    </row>
    <row r="15" spans="1:11" ht="58.5" customHeight="1">
      <c r="A15" s="68" t="s">
        <v>55</v>
      </c>
      <c r="B15" s="17">
        <v>6</v>
      </c>
      <c r="C15" s="98"/>
      <c r="D15" s="65">
        <f>E15+F15</f>
        <v>0</v>
      </c>
      <c r="E15" s="91"/>
      <c r="F15" s="91"/>
      <c r="G15" s="66">
        <f>D15</f>
        <v>0</v>
      </c>
      <c r="H15" s="91"/>
      <c r="I15" s="91"/>
      <c r="J15" s="111">
        <f t="shared" si="1"/>
        <v>0</v>
      </c>
      <c r="K15" s="111">
        <f>F15-H15-I15</f>
        <v>0</v>
      </c>
    </row>
    <row r="16" spans="1:9" ht="15">
      <c r="A16" s="171">
        <v>2010</v>
      </c>
      <c r="B16" s="171"/>
      <c r="C16" s="171"/>
      <c r="D16" s="171"/>
      <c r="E16" s="171"/>
      <c r="F16" s="171"/>
      <c r="G16" s="171"/>
      <c r="H16" s="171"/>
      <c r="I16" s="171"/>
    </row>
    <row r="17" spans="1:3" ht="24.75" customHeight="1">
      <c r="A17" s="62"/>
      <c r="B17" s="164" t="s">
        <v>45</v>
      </c>
      <c r="C17" s="164"/>
    </row>
    <row r="18" spans="1:3" ht="63" customHeight="1">
      <c r="A18" s="68" t="s">
        <v>159</v>
      </c>
      <c r="B18" s="165"/>
      <c r="C18" s="165"/>
    </row>
  </sheetData>
  <sheetProtection/>
  <protectedRanges>
    <protectedRange sqref="D11:I15" name="Диапазон1"/>
  </protectedRanges>
  <mergeCells count="17">
    <mergeCell ref="A1:I1"/>
    <mergeCell ref="E7:F7"/>
    <mergeCell ref="A3:I3"/>
    <mergeCell ref="A7:A8"/>
    <mergeCell ref="A6:I6"/>
    <mergeCell ref="A5:I5"/>
    <mergeCell ref="B7:B8"/>
    <mergeCell ref="C7:C8"/>
    <mergeCell ref="D7:D8"/>
    <mergeCell ref="G7:G8"/>
    <mergeCell ref="B17:C17"/>
    <mergeCell ref="B18:C18"/>
    <mergeCell ref="L8:N9"/>
    <mergeCell ref="J7:J8"/>
    <mergeCell ref="K7:K8"/>
    <mergeCell ref="H7:I7"/>
    <mergeCell ref="A16:I16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="85" zoomScaleNormal="85" zoomScalePageLayoutView="0" workbookViewId="0" topLeftCell="A1">
      <selection activeCell="K3" sqref="K3:K11"/>
    </sheetView>
  </sheetViews>
  <sheetFormatPr defaultColWidth="9.33203125" defaultRowHeight="12.75"/>
  <cols>
    <col min="1" max="1" width="61.5" style="112" customWidth="1"/>
    <col min="2" max="6" width="8.83203125" style="112" customWidth="1"/>
    <col min="7" max="7" width="13.16015625" style="112" customWidth="1"/>
    <col min="8" max="9" width="8.83203125" style="112" customWidth="1"/>
    <col min="10" max="11" width="12.33203125" style="112" customWidth="1"/>
    <col min="12" max="16384" width="8.83203125" style="112" customWidth="1"/>
  </cols>
  <sheetData>
    <row r="1" spans="1:9" ht="15">
      <c r="A1" s="184" t="s">
        <v>60</v>
      </c>
      <c r="B1" s="184"/>
      <c r="C1" s="184"/>
      <c r="D1" s="184"/>
      <c r="E1" s="184"/>
      <c r="F1" s="184"/>
      <c r="G1" s="184"/>
      <c r="H1" s="184"/>
      <c r="I1" s="184"/>
    </row>
    <row r="2" ht="15">
      <c r="A2" s="113">
        <v>2002</v>
      </c>
    </row>
    <row r="3" spans="1:14" ht="22.5" customHeight="1">
      <c r="A3" s="187" t="s">
        <v>31</v>
      </c>
      <c r="B3" s="174" t="s">
        <v>3</v>
      </c>
      <c r="C3" s="174" t="s">
        <v>45</v>
      </c>
      <c r="D3" s="174" t="s">
        <v>145</v>
      </c>
      <c r="E3" s="174" t="s">
        <v>46</v>
      </c>
      <c r="F3" s="174"/>
      <c r="G3" s="185" t="s">
        <v>131</v>
      </c>
      <c r="H3" s="174" t="s">
        <v>47</v>
      </c>
      <c r="I3" s="174"/>
      <c r="J3" s="175" t="s">
        <v>185</v>
      </c>
      <c r="K3" s="175" t="s">
        <v>228</v>
      </c>
      <c r="L3" s="176" t="s">
        <v>161</v>
      </c>
      <c r="M3" s="177"/>
      <c r="N3" s="177"/>
    </row>
    <row r="4" spans="1:14" ht="47.25" customHeight="1">
      <c r="A4" s="187"/>
      <c r="B4" s="174"/>
      <c r="C4" s="174"/>
      <c r="D4" s="174"/>
      <c r="E4" s="115" t="s">
        <v>48</v>
      </c>
      <c r="F4" s="115" t="s">
        <v>132</v>
      </c>
      <c r="G4" s="186"/>
      <c r="H4" s="115" t="s">
        <v>49</v>
      </c>
      <c r="I4" s="115" t="s">
        <v>50</v>
      </c>
      <c r="J4" s="175"/>
      <c r="K4" s="175"/>
      <c r="L4" s="178"/>
      <c r="M4" s="177"/>
      <c r="N4" s="177"/>
    </row>
    <row r="5" spans="1:12" ht="12.75">
      <c r="A5" s="116">
        <v>1</v>
      </c>
      <c r="B5" s="116">
        <v>2</v>
      </c>
      <c r="C5" s="117">
        <v>3</v>
      </c>
      <c r="D5" s="117">
        <v>4</v>
      </c>
      <c r="E5" s="117">
        <v>5</v>
      </c>
      <c r="F5" s="117">
        <v>6</v>
      </c>
      <c r="G5" s="117">
        <v>7</v>
      </c>
      <c r="H5" s="117">
        <v>8</v>
      </c>
      <c r="I5" s="117">
        <v>9</v>
      </c>
      <c r="J5" s="118"/>
      <c r="K5" s="118"/>
      <c r="L5" s="119" t="s">
        <v>160</v>
      </c>
    </row>
    <row r="6" spans="1:11" s="124" customFormat="1" ht="21" customHeight="1">
      <c r="A6" s="120" t="s">
        <v>163</v>
      </c>
      <c r="B6" s="121">
        <v>1</v>
      </c>
      <c r="C6" s="122">
        <f aca="true" t="shared" si="0" ref="C6:I6">SUM(C7:C11)</f>
        <v>0</v>
      </c>
      <c r="D6" s="122">
        <f t="shared" si="0"/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  <c r="J6" s="205">
        <f aca="true" t="shared" si="1" ref="J6:J11">C6-D6</f>
        <v>0</v>
      </c>
      <c r="K6" s="205">
        <f>F6-H6-I6</f>
        <v>0</v>
      </c>
    </row>
    <row r="7" spans="1:11" s="124" customFormat="1" ht="21" customHeight="1">
      <c r="A7" s="125" t="s">
        <v>51</v>
      </c>
      <c r="B7" s="115">
        <v>2</v>
      </c>
      <c r="C7" s="100"/>
      <c r="D7" s="122">
        <f>E7+F7</f>
        <v>0</v>
      </c>
      <c r="E7" s="101"/>
      <c r="F7" s="101"/>
      <c r="G7" s="122">
        <f>D7</f>
        <v>0</v>
      </c>
      <c r="H7" s="101"/>
      <c r="I7" s="101"/>
      <c r="J7" s="205">
        <f t="shared" si="1"/>
        <v>0</v>
      </c>
      <c r="K7" s="205">
        <f>F7-H7-I7</f>
        <v>0</v>
      </c>
    </row>
    <row r="8" spans="1:11" s="124" customFormat="1" ht="31.5" customHeight="1">
      <c r="A8" s="125" t="s">
        <v>57</v>
      </c>
      <c r="B8" s="115">
        <v>3</v>
      </c>
      <c r="C8" s="100"/>
      <c r="D8" s="122">
        <f>E8+F8</f>
        <v>0</v>
      </c>
      <c r="E8" s="101"/>
      <c r="F8" s="101"/>
      <c r="G8" s="122">
        <f>D8</f>
        <v>0</v>
      </c>
      <c r="H8" s="101"/>
      <c r="I8" s="101"/>
      <c r="J8" s="205">
        <f t="shared" si="1"/>
        <v>0</v>
      </c>
      <c r="K8" s="205">
        <f>F8-H8-I8</f>
        <v>0</v>
      </c>
    </row>
    <row r="9" spans="1:11" s="124" customFormat="1" ht="24" customHeight="1">
      <c r="A9" s="125" t="s">
        <v>52</v>
      </c>
      <c r="B9" s="115">
        <v>4</v>
      </c>
      <c r="C9" s="100"/>
      <c r="D9" s="122">
        <f>E9+F9</f>
        <v>0</v>
      </c>
      <c r="E9" s="101"/>
      <c r="F9" s="101"/>
      <c r="G9" s="122">
        <f>D9</f>
        <v>0</v>
      </c>
      <c r="H9" s="101"/>
      <c r="I9" s="101"/>
      <c r="J9" s="205">
        <f t="shared" si="1"/>
        <v>0</v>
      </c>
      <c r="K9" s="205">
        <f>F9-H9-I9</f>
        <v>0</v>
      </c>
    </row>
    <row r="10" spans="1:11" s="124" customFormat="1" ht="24" customHeight="1">
      <c r="A10" s="125" t="s">
        <v>58</v>
      </c>
      <c r="B10" s="115">
        <v>5</v>
      </c>
      <c r="C10" s="100"/>
      <c r="D10" s="122">
        <f>E10+F10</f>
        <v>0</v>
      </c>
      <c r="E10" s="101"/>
      <c r="F10" s="101"/>
      <c r="G10" s="122">
        <f>D10</f>
        <v>0</v>
      </c>
      <c r="H10" s="101"/>
      <c r="I10" s="101"/>
      <c r="J10" s="205">
        <f t="shared" si="1"/>
        <v>0</v>
      </c>
      <c r="K10" s="205">
        <f>F10-H10-I10</f>
        <v>0</v>
      </c>
    </row>
    <row r="11" spans="1:11" s="124" customFormat="1" ht="24" customHeight="1">
      <c r="A11" s="125" t="s">
        <v>59</v>
      </c>
      <c r="B11" s="115">
        <v>6</v>
      </c>
      <c r="C11" s="100"/>
      <c r="D11" s="122">
        <f>E11+F11</f>
        <v>0</v>
      </c>
      <c r="E11" s="101"/>
      <c r="F11" s="101"/>
      <c r="G11" s="122">
        <f>D11</f>
        <v>0</v>
      </c>
      <c r="H11" s="101"/>
      <c r="I11" s="101"/>
      <c r="J11" s="205">
        <f t="shared" si="1"/>
        <v>0</v>
      </c>
      <c r="K11" s="205">
        <f>F11-H11-I11</f>
        <v>0</v>
      </c>
    </row>
    <row r="13" ht="15">
      <c r="A13" s="126">
        <v>2003</v>
      </c>
    </row>
    <row r="14" spans="1:14" ht="12.75" customHeight="1">
      <c r="A14" s="183"/>
      <c r="B14" s="183" t="s">
        <v>3</v>
      </c>
      <c r="C14" s="183" t="s">
        <v>61</v>
      </c>
      <c r="D14" s="183"/>
      <c r="E14" s="182" t="s">
        <v>45</v>
      </c>
      <c r="F14" s="182" t="s">
        <v>146</v>
      </c>
      <c r="J14" s="179" t="s">
        <v>147</v>
      </c>
      <c r="K14" s="128"/>
      <c r="L14" s="177" t="s">
        <v>149</v>
      </c>
      <c r="M14" s="177"/>
      <c r="N14" s="177"/>
    </row>
    <row r="15" spans="1:14" ht="15.75" customHeight="1">
      <c r="A15" s="183"/>
      <c r="B15" s="183"/>
      <c r="C15" s="127" t="s">
        <v>62</v>
      </c>
      <c r="D15" s="127" t="s">
        <v>63</v>
      </c>
      <c r="E15" s="182"/>
      <c r="F15" s="182"/>
      <c r="G15" s="129"/>
      <c r="H15" s="129"/>
      <c r="I15" s="130"/>
      <c r="J15" s="180"/>
      <c r="K15" s="128"/>
      <c r="L15" s="177"/>
      <c r="M15" s="177"/>
      <c r="N15" s="177"/>
    </row>
    <row r="16" spans="1:14" ht="15">
      <c r="A16" s="127">
        <v>1</v>
      </c>
      <c r="B16" s="127">
        <v>2</v>
      </c>
      <c r="C16" s="127">
        <v>4</v>
      </c>
      <c r="D16" s="127">
        <v>5</v>
      </c>
      <c r="E16" s="131">
        <v>6</v>
      </c>
      <c r="F16" s="132"/>
      <c r="I16" s="130"/>
      <c r="J16" s="181"/>
      <c r="K16" s="128"/>
      <c r="L16" s="177"/>
      <c r="M16" s="177"/>
      <c r="N16" s="177"/>
    </row>
    <row r="17" spans="1:13" ht="30.75" customHeight="1">
      <c r="A17" s="133" t="s">
        <v>164</v>
      </c>
      <c r="B17" s="114">
        <v>1</v>
      </c>
      <c r="C17" s="123">
        <f>C18+C19</f>
        <v>0</v>
      </c>
      <c r="D17" s="123">
        <f>D18+D19</f>
        <v>0</v>
      </c>
      <c r="E17" s="134">
        <f>C17+D17</f>
        <v>0</v>
      </c>
      <c r="F17" s="134">
        <f>D6</f>
        <v>0</v>
      </c>
      <c r="G17" s="135"/>
      <c r="H17" s="135"/>
      <c r="I17" s="119"/>
      <c r="J17" s="136">
        <f>E17-F17</f>
        <v>0</v>
      </c>
      <c r="K17" s="137"/>
      <c r="L17" s="119" t="s">
        <v>160</v>
      </c>
      <c r="M17" s="119"/>
    </row>
    <row r="18" spans="1:13" ht="24.75" customHeight="1">
      <c r="A18" s="138" t="s">
        <v>64</v>
      </c>
      <c r="B18" s="114">
        <v>2</v>
      </c>
      <c r="C18" s="99"/>
      <c r="D18" s="99"/>
      <c r="E18" s="134">
        <f>C18+D18</f>
        <v>0</v>
      </c>
      <c r="F18" s="134">
        <f>E6</f>
        <v>0</v>
      </c>
      <c r="G18" s="135"/>
      <c r="H18" s="135"/>
      <c r="I18" s="139"/>
      <c r="J18" s="136">
        <f aca="true" t="shared" si="2" ref="J18:J23">E18-F18</f>
        <v>0</v>
      </c>
      <c r="K18" s="137"/>
      <c r="L18" s="135"/>
      <c r="M18" s="139"/>
    </row>
    <row r="19" spans="1:13" ht="24.75" customHeight="1">
      <c r="A19" s="138" t="s">
        <v>150</v>
      </c>
      <c r="B19" s="114">
        <v>3</v>
      </c>
      <c r="C19" s="99"/>
      <c r="D19" s="99"/>
      <c r="E19" s="134">
        <f>C19+D19</f>
        <v>0</v>
      </c>
      <c r="F19" s="134">
        <f>F6</f>
        <v>0</v>
      </c>
      <c r="G19" s="135"/>
      <c r="H19" s="135"/>
      <c r="I19" s="139"/>
      <c r="J19" s="136">
        <f t="shared" si="2"/>
        <v>0</v>
      </c>
      <c r="K19" s="137"/>
      <c r="L19" s="135"/>
      <c r="M19" s="139"/>
    </row>
    <row r="20" spans="1:13" ht="24.75" customHeight="1">
      <c r="A20" s="138" t="s">
        <v>135</v>
      </c>
      <c r="B20" s="114">
        <v>4</v>
      </c>
      <c r="C20" s="99"/>
      <c r="D20" s="99"/>
      <c r="E20" s="134">
        <f>C20+D20</f>
        <v>0</v>
      </c>
      <c r="F20" s="134">
        <f>G6</f>
        <v>0</v>
      </c>
      <c r="G20" s="135"/>
      <c r="H20" s="135"/>
      <c r="I20" s="139"/>
      <c r="J20" s="136">
        <f t="shared" si="2"/>
        <v>0</v>
      </c>
      <c r="K20" s="137"/>
      <c r="L20" s="135"/>
      <c r="M20" s="139"/>
    </row>
    <row r="21" spans="1:13" ht="24.75" customHeight="1">
      <c r="A21" s="140" t="s">
        <v>133</v>
      </c>
      <c r="B21" s="114">
        <v>5</v>
      </c>
      <c r="C21" s="134">
        <f>C22+C23</f>
        <v>0</v>
      </c>
      <c r="D21" s="134">
        <f>D22+D23</f>
        <v>0</v>
      </c>
      <c r="E21" s="134">
        <f>E22+E23</f>
        <v>0</v>
      </c>
      <c r="F21" s="134">
        <f>H6+I6</f>
        <v>0</v>
      </c>
      <c r="G21" s="135"/>
      <c r="H21" s="135"/>
      <c r="I21" s="139"/>
      <c r="J21" s="136">
        <f t="shared" si="2"/>
        <v>0</v>
      </c>
      <c r="K21" s="137"/>
      <c r="L21" s="135"/>
      <c r="M21" s="139"/>
    </row>
    <row r="22" spans="1:13" ht="24.75" customHeight="1">
      <c r="A22" s="138" t="s">
        <v>134</v>
      </c>
      <c r="B22" s="114">
        <v>6</v>
      </c>
      <c r="C22" s="101"/>
      <c r="D22" s="101"/>
      <c r="E22" s="134">
        <f>C22+D22</f>
        <v>0</v>
      </c>
      <c r="F22" s="134">
        <f>H6</f>
        <v>0</v>
      </c>
      <c r="G22" s="135"/>
      <c r="H22" s="135"/>
      <c r="I22" s="139"/>
      <c r="J22" s="136">
        <f t="shared" si="2"/>
        <v>0</v>
      </c>
      <c r="K22" s="137"/>
      <c r="L22" s="135"/>
      <c r="M22" s="139"/>
    </row>
    <row r="23" spans="1:13" ht="24.75" customHeight="1">
      <c r="A23" s="138" t="s">
        <v>65</v>
      </c>
      <c r="B23" s="114">
        <v>7</v>
      </c>
      <c r="C23" s="101"/>
      <c r="D23" s="101"/>
      <c r="E23" s="134">
        <f>C23+D23</f>
        <v>0</v>
      </c>
      <c r="F23" s="134">
        <f>I6</f>
        <v>0</v>
      </c>
      <c r="G23" s="135"/>
      <c r="H23" s="135"/>
      <c r="I23" s="139"/>
      <c r="J23" s="136">
        <f t="shared" si="2"/>
        <v>0</v>
      </c>
      <c r="K23" s="137"/>
      <c r="L23" s="135"/>
      <c r="M23" s="139"/>
    </row>
  </sheetData>
  <sheetProtection/>
  <protectedRanges>
    <protectedRange sqref="C22:D23" name="Диапазон3"/>
    <protectedRange sqref="D7:I11" name="Диапазон1"/>
    <protectedRange sqref="C18:D20" name="Диапазон2_1"/>
  </protectedRanges>
  <mergeCells count="18">
    <mergeCell ref="A14:A15"/>
    <mergeCell ref="B14:B15"/>
    <mergeCell ref="C14:D14"/>
    <mergeCell ref="E14:E15"/>
    <mergeCell ref="A1:I1"/>
    <mergeCell ref="E3:F3"/>
    <mergeCell ref="G3:G4"/>
    <mergeCell ref="H3:I3"/>
    <mergeCell ref="A3:A4"/>
    <mergeCell ref="B3:B4"/>
    <mergeCell ref="C3:C4"/>
    <mergeCell ref="D3:D4"/>
    <mergeCell ref="J3:J4"/>
    <mergeCell ref="L3:N4"/>
    <mergeCell ref="L14:N16"/>
    <mergeCell ref="J14:J16"/>
    <mergeCell ref="K3:K4"/>
    <mergeCell ref="F14:F15"/>
  </mergeCells>
  <printOptions/>
  <pageMargins left="0.7874015748031497" right="0.5905511811023623" top="0.5905511811023623" bottom="0.590551181102362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pane ySplit="12" topLeftCell="A22" activePane="bottomLeft" state="frozen"/>
      <selection pane="topLeft" activeCell="A1" sqref="A1"/>
      <selection pane="bottomLeft" activeCell="D20" sqref="D20"/>
    </sheetView>
  </sheetViews>
  <sheetFormatPr defaultColWidth="9.33203125" defaultRowHeight="12.75"/>
  <cols>
    <col min="1" max="1" width="37.16015625" style="70" customWidth="1"/>
    <col min="2" max="18" width="8.83203125" style="70" customWidth="1"/>
    <col min="19" max="16384" width="8.83203125" style="70" customWidth="1"/>
  </cols>
  <sheetData>
    <row r="1" spans="1:14" ht="15">
      <c r="A1" s="189" t="s">
        <v>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ht="15">
      <c r="A2" s="73">
        <v>2004</v>
      </c>
    </row>
    <row r="3" spans="1:6" ht="17.25">
      <c r="A3" s="190" t="s">
        <v>86</v>
      </c>
      <c r="B3" s="191"/>
      <c r="C3" s="80">
        <f>'2001'!C10+'2002-2003'!C6</f>
        <v>0</v>
      </c>
      <c r="F3" s="81" t="s">
        <v>151</v>
      </c>
    </row>
    <row r="4" spans="1:6" ht="28.5" customHeight="1">
      <c r="A4" s="190" t="s">
        <v>85</v>
      </c>
      <c r="B4" s="191"/>
      <c r="C4" s="80">
        <f>'2002-2003'!C6</f>
        <v>0</v>
      </c>
      <c r="F4" s="81" t="s">
        <v>153</v>
      </c>
    </row>
    <row r="5" spans="1:14" ht="15">
      <c r="A5" s="189" t="s">
        <v>67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ht="15">
      <c r="A6" s="73">
        <v>2005</v>
      </c>
    </row>
    <row r="7" spans="1:18" ht="12.75" customHeight="1">
      <c r="A7" s="188" t="s">
        <v>68</v>
      </c>
      <c r="B7" s="188" t="s">
        <v>3</v>
      </c>
      <c r="C7" s="188" t="s">
        <v>69</v>
      </c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</row>
    <row r="8" spans="1:18" ht="25.5" customHeight="1">
      <c r="A8" s="188"/>
      <c r="B8" s="188"/>
      <c r="C8" s="188" t="s">
        <v>48</v>
      </c>
      <c r="D8" s="188"/>
      <c r="E8" s="188"/>
      <c r="F8" s="188"/>
      <c r="G8" s="188" t="s">
        <v>132</v>
      </c>
      <c r="H8" s="188"/>
      <c r="I8" s="188"/>
      <c r="J8" s="188"/>
      <c r="K8" s="188" t="s">
        <v>136</v>
      </c>
      <c r="L8" s="188"/>
      <c r="M8" s="188"/>
      <c r="N8" s="188"/>
      <c r="O8" s="188" t="s">
        <v>137</v>
      </c>
      <c r="P8" s="188"/>
      <c r="Q8" s="188"/>
      <c r="R8" s="188"/>
    </row>
    <row r="9" spans="1:18" ht="26.25" customHeight="1">
      <c r="A9" s="188"/>
      <c r="B9" s="188"/>
      <c r="C9" s="188" t="s">
        <v>45</v>
      </c>
      <c r="D9" s="188" t="s">
        <v>70</v>
      </c>
      <c r="E9" s="188" t="s">
        <v>71</v>
      </c>
      <c r="F9" s="188"/>
      <c r="G9" s="188" t="s">
        <v>45</v>
      </c>
      <c r="H9" s="188" t="s">
        <v>70</v>
      </c>
      <c r="I9" s="188" t="s">
        <v>71</v>
      </c>
      <c r="J9" s="188"/>
      <c r="K9" s="188" t="s">
        <v>45</v>
      </c>
      <c r="L9" s="188" t="s">
        <v>70</v>
      </c>
      <c r="M9" s="188" t="s">
        <v>71</v>
      </c>
      <c r="N9" s="188"/>
      <c r="O9" s="188" t="s">
        <v>45</v>
      </c>
      <c r="P9" s="188" t="s">
        <v>70</v>
      </c>
      <c r="Q9" s="188" t="s">
        <v>71</v>
      </c>
      <c r="R9" s="188"/>
    </row>
    <row r="10" spans="1:18" ht="12.75">
      <c r="A10" s="188"/>
      <c r="B10" s="188"/>
      <c r="C10" s="188"/>
      <c r="D10" s="188"/>
      <c r="E10" s="71" t="s">
        <v>72</v>
      </c>
      <c r="F10" s="71" t="s">
        <v>73</v>
      </c>
      <c r="G10" s="188"/>
      <c r="H10" s="188"/>
      <c r="I10" s="71" t="s">
        <v>72</v>
      </c>
      <c r="J10" s="71" t="s">
        <v>73</v>
      </c>
      <c r="K10" s="188"/>
      <c r="L10" s="188"/>
      <c r="M10" s="71" t="s">
        <v>72</v>
      </c>
      <c r="N10" s="71" t="s">
        <v>73</v>
      </c>
      <c r="O10" s="188"/>
      <c r="P10" s="188"/>
      <c r="Q10" s="71" t="s">
        <v>72</v>
      </c>
      <c r="R10" s="71" t="s">
        <v>73</v>
      </c>
    </row>
    <row r="11" spans="1:18" ht="12.75">
      <c r="A11" s="72">
        <v>1</v>
      </c>
      <c r="B11" s="72">
        <v>2</v>
      </c>
      <c r="C11" s="74">
        <v>3</v>
      </c>
      <c r="D11" s="74">
        <v>4</v>
      </c>
      <c r="E11" s="74">
        <v>5</v>
      </c>
      <c r="F11" s="74">
        <v>6</v>
      </c>
      <c r="G11" s="74">
        <v>7</v>
      </c>
      <c r="H11" s="74">
        <v>8</v>
      </c>
      <c r="I11" s="74">
        <v>9</v>
      </c>
      <c r="J11" s="74">
        <v>10</v>
      </c>
      <c r="K11" s="74">
        <v>11</v>
      </c>
      <c r="L11" s="74">
        <v>12</v>
      </c>
      <c r="M11" s="74">
        <v>13</v>
      </c>
      <c r="N11" s="74">
        <v>14</v>
      </c>
      <c r="O11" s="74">
        <v>11</v>
      </c>
      <c r="P11" s="74">
        <v>12</v>
      </c>
      <c r="Q11" s="74">
        <v>13</v>
      </c>
      <c r="R11" s="74">
        <v>14</v>
      </c>
    </row>
    <row r="12" spans="1:18" ht="22.5" customHeight="1">
      <c r="A12" s="82" t="s">
        <v>152</v>
      </c>
      <c r="B12" s="83">
        <v>1</v>
      </c>
      <c r="C12" s="76">
        <f>'2001'!E10+'2002-2003'!E6</f>
        <v>0</v>
      </c>
      <c r="D12" s="76">
        <f>E12+F12</f>
        <v>0</v>
      </c>
      <c r="E12" s="76">
        <f>'2002-2003'!C18</f>
        <v>0</v>
      </c>
      <c r="F12" s="76">
        <f>'2002-2003'!D18</f>
        <v>0</v>
      </c>
      <c r="G12" s="76">
        <f>'2001'!F10+'2002-2003'!F6</f>
        <v>0</v>
      </c>
      <c r="H12" s="76">
        <f>I12+J12</f>
        <v>0</v>
      </c>
      <c r="I12" s="76">
        <f>'2002-2003'!C19</f>
        <v>0</v>
      </c>
      <c r="J12" s="76">
        <f>'2002-2003'!D19</f>
        <v>0</v>
      </c>
      <c r="K12" s="76">
        <f>'2001'!H10+'2002-2003'!H6</f>
        <v>0</v>
      </c>
      <c r="L12" s="76">
        <f>M12+N12</f>
        <v>0</v>
      </c>
      <c r="M12" s="76">
        <f>'2002-2003'!C22</f>
        <v>0</v>
      </c>
      <c r="N12" s="76">
        <f>'2002-2003'!D22</f>
        <v>0</v>
      </c>
      <c r="O12" s="76">
        <f>'2001'!I10+'2002-2003'!I6</f>
        <v>0</v>
      </c>
      <c r="P12" s="76">
        <f>Q12+R12</f>
        <v>0</v>
      </c>
      <c r="Q12" s="76"/>
      <c r="R12" s="76"/>
    </row>
    <row r="13" spans="1:18" ht="13.5">
      <c r="A13" s="75" t="s">
        <v>186</v>
      </c>
      <c r="B13" s="71" t="s">
        <v>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18" ht="13.5">
      <c r="A14" s="75" t="s">
        <v>187</v>
      </c>
      <c r="B14" s="71" t="s">
        <v>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18" ht="13.5">
      <c r="A15" s="75" t="s">
        <v>188</v>
      </c>
      <c r="B15" s="71" t="s">
        <v>10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  <row r="16" spans="1:18" ht="13.5">
      <c r="A16" s="75" t="s">
        <v>189</v>
      </c>
      <c r="B16" s="71" t="s">
        <v>11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1:18" ht="13.5">
      <c r="A17" s="75" t="s">
        <v>190</v>
      </c>
      <c r="B17" s="71" t="s">
        <v>12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</row>
    <row r="18" spans="1:18" ht="13.5">
      <c r="A18" s="75" t="s">
        <v>191</v>
      </c>
      <c r="B18" s="71" t="s">
        <v>13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1:18" ht="13.5">
      <c r="A19" s="75" t="s">
        <v>192</v>
      </c>
      <c r="B19" s="71" t="s">
        <v>14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</row>
    <row r="20" spans="1:18" ht="13.5">
      <c r="A20" s="75" t="s">
        <v>193</v>
      </c>
      <c r="B20" s="71" t="s">
        <v>15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1:18" ht="13.5">
      <c r="A21" s="75" t="s">
        <v>194</v>
      </c>
      <c r="B21" s="71" t="s">
        <v>195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</row>
    <row r="22" spans="1:18" ht="13.5">
      <c r="A22" s="75" t="s">
        <v>196</v>
      </c>
      <c r="B22" s="71" t="s">
        <v>197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1:18" ht="13.5">
      <c r="A23" s="75" t="s">
        <v>198</v>
      </c>
      <c r="B23" s="71" t="s">
        <v>199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1:18" ht="13.5">
      <c r="A24" s="75" t="s">
        <v>200</v>
      </c>
      <c r="B24" s="71" t="s">
        <v>201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1:18" ht="13.5">
      <c r="A25" s="75" t="s">
        <v>202</v>
      </c>
      <c r="B25" s="71" t="s">
        <v>203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</row>
    <row r="26" spans="1:18" ht="13.5">
      <c r="A26" s="75" t="s">
        <v>204</v>
      </c>
      <c r="B26" s="71" t="s">
        <v>205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1:18" ht="13.5">
      <c r="A27" s="75" t="s">
        <v>206</v>
      </c>
      <c r="B27" s="71" t="s">
        <v>207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1:18" ht="13.5">
      <c r="A28" s="75" t="s">
        <v>208</v>
      </c>
      <c r="B28" s="71" t="s">
        <v>209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1:18" ht="13.5">
      <c r="A29" s="75" t="s">
        <v>210</v>
      </c>
      <c r="B29" s="71" t="s">
        <v>211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</row>
    <row r="30" spans="1:18" ht="13.5">
      <c r="A30" s="75" t="s">
        <v>212</v>
      </c>
      <c r="B30" s="71" t="s">
        <v>213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  <row r="31" spans="1:18" ht="26.25">
      <c r="A31" s="75" t="s">
        <v>214</v>
      </c>
      <c r="B31" s="71" t="s">
        <v>215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</row>
    <row r="32" spans="1:18" ht="13.5">
      <c r="A32" s="75" t="s">
        <v>216</v>
      </c>
      <c r="B32" s="71" t="s">
        <v>217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ht="26.25">
      <c r="A33" s="75" t="s">
        <v>218</v>
      </c>
      <c r="B33" s="71" t="s">
        <v>219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ht="19.5" customHeight="1">
      <c r="A34" s="75" t="s">
        <v>4</v>
      </c>
      <c r="B34" s="71" t="s">
        <v>220</v>
      </c>
      <c r="C34" s="77">
        <f>SUM(C13:C33)</f>
        <v>0</v>
      </c>
      <c r="D34" s="77">
        <f aca="true" t="shared" si="0" ref="D34:R34">SUM(D13:D33)</f>
        <v>0</v>
      </c>
      <c r="E34" s="77">
        <f t="shared" si="0"/>
        <v>0</v>
      </c>
      <c r="F34" s="77">
        <f t="shared" si="0"/>
        <v>0</v>
      </c>
      <c r="G34" s="77">
        <f t="shared" si="0"/>
        <v>0</v>
      </c>
      <c r="H34" s="77">
        <f t="shared" si="0"/>
        <v>0</v>
      </c>
      <c r="I34" s="77">
        <f t="shared" si="0"/>
        <v>0</v>
      </c>
      <c r="J34" s="77">
        <f t="shared" si="0"/>
        <v>0</v>
      </c>
      <c r="K34" s="77">
        <f t="shared" si="0"/>
        <v>0</v>
      </c>
      <c r="L34" s="77">
        <f t="shared" si="0"/>
        <v>0</v>
      </c>
      <c r="M34" s="77">
        <f t="shared" si="0"/>
        <v>0</v>
      </c>
      <c r="N34" s="77">
        <f t="shared" si="0"/>
        <v>0</v>
      </c>
      <c r="O34" s="77">
        <f t="shared" si="0"/>
        <v>0</v>
      </c>
      <c r="P34" s="77">
        <f t="shared" si="0"/>
        <v>0</v>
      </c>
      <c r="Q34" s="77">
        <f t="shared" si="0"/>
        <v>0</v>
      </c>
      <c r="R34" s="77">
        <f t="shared" si="0"/>
        <v>0</v>
      </c>
    </row>
    <row r="35" spans="1:2" ht="12.75">
      <c r="A35" s="78"/>
      <c r="B35" s="79"/>
    </row>
  </sheetData>
  <sheetProtection password="CE28" sheet="1"/>
  <mergeCells count="23">
    <mergeCell ref="I9:J9"/>
    <mergeCell ref="A3:B3"/>
    <mergeCell ref="A4:B4"/>
    <mergeCell ref="K9:K10"/>
    <mergeCell ref="P9:P10"/>
    <mergeCell ref="Q9:R9"/>
    <mergeCell ref="A1:N1"/>
    <mergeCell ref="A5:N5"/>
    <mergeCell ref="A7:A10"/>
    <mergeCell ref="B7:B10"/>
    <mergeCell ref="C7:R7"/>
    <mergeCell ref="C9:C10"/>
    <mergeCell ref="H9:H10"/>
    <mergeCell ref="C8:F8"/>
    <mergeCell ref="G8:J8"/>
    <mergeCell ref="L9:L10"/>
    <mergeCell ref="M9:N9"/>
    <mergeCell ref="O9:O10"/>
    <mergeCell ref="K8:N8"/>
    <mergeCell ref="O8:R8"/>
    <mergeCell ref="D9:D10"/>
    <mergeCell ref="E9:F9"/>
    <mergeCell ref="G9:G10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2" sqref="A12"/>
    </sheetView>
  </sheetViews>
  <sheetFormatPr defaultColWidth="9.33203125" defaultRowHeight="12.75"/>
  <cols>
    <col min="1" max="1" width="88.33203125" style="0" customWidth="1"/>
    <col min="14" max="14" width="71.5" style="0" customWidth="1"/>
  </cols>
  <sheetData>
    <row r="1" spans="1:8" ht="15">
      <c r="A1" s="141" t="s">
        <v>76</v>
      </c>
      <c r="B1" s="141"/>
      <c r="C1" s="141"/>
      <c r="D1" s="141"/>
      <c r="E1" s="141"/>
      <c r="F1" s="141"/>
      <c r="G1" s="141"/>
      <c r="H1" s="141"/>
    </row>
    <row r="2" ht="15">
      <c r="A2" s="16">
        <v>2006</v>
      </c>
    </row>
    <row r="3" spans="1:8" ht="24.75" customHeight="1">
      <c r="A3" s="192" t="s">
        <v>77</v>
      </c>
      <c r="B3" s="192" t="s">
        <v>82</v>
      </c>
      <c r="C3" s="192" t="s">
        <v>78</v>
      </c>
      <c r="D3" s="192"/>
      <c r="E3" s="192" t="s">
        <v>79</v>
      </c>
      <c r="F3" s="192"/>
      <c r="G3" s="192" t="s">
        <v>80</v>
      </c>
      <c r="H3" s="192"/>
    </row>
    <row r="4" spans="1:8" ht="12.75">
      <c r="A4" s="192"/>
      <c r="B4" s="192"/>
      <c r="C4" s="192"/>
      <c r="D4" s="192"/>
      <c r="E4" s="192"/>
      <c r="F4" s="192"/>
      <c r="G4" s="192"/>
      <c r="H4" s="192"/>
    </row>
    <row r="5" spans="1:8" ht="52.5">
      <c r="A5" s="192"/>
      <c r="B5" s="192"/>
      <c r="C5" s="17" t="s">
        <v>45</v>
      </c>
      <c r="D5" s="17" t="s">
        <v>83</v>
      </c>
      <c r="E5" s="17" t="s">
        <v>45</v>
      </c>
      <c r="F5" s="17" t="s">
        <v>83</v>
      </c>
      <c r="G5" s="17" t="s">
        <v>45</v>
      </c>
      <c r="H5" s="17" t="s">
        <v>83</v>
      </c>
    </row>
    <row r="6" spans="1:8" ht="12.75">
      <c r="A6" s="43">
        <v>1</v>
      </c>
      <c r="B6" s="41">
        <v>2</v>
      </c>
      <c r="C6" s="5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ht="52.5" customHeight="1">
      <c r="A7" s="45" t="s">
        <v>221</v>
      </c>
      <c r="B7" s="17">
        <v>1</v>
      </c>
      <c r="C7" s="103"/>
      <c r="D7" s="103"/>
      <c r="E7" s="103"/>
      <c r="F7" s="103"/>
      <c r="G7" s="104"/>
      <c r="H7" s="104"/>
    </row>
    <row r="8" spans="1:10" ht="26.25">
      <c r="A8" s="45" t="s">
        <v>33</v>
      </c>
      <c r="B8" s="17">
        <v>2</v>
      </c>
      <c r="C8" s="103"/>
      <c r="D8" s="103"/>
      <c r="E8" s="103"/>
      <c r="F8" s="103"/>
      <c r="G8" s="104"/>
      <c r="H8" s="104"/>
      <c r="I8" s="84"/>
      <c r="J8" s="38"/>
    </row>
    <row r="9" spans="1:8" ht="26.25">
      <c r="A9" s="45" t="s">
        <v>34</v>
      </c>
      <c r="B9" s="17">
        <v>3</v>
      </c>
      <c r="C9" s="103"/>
      <c r="D9" s="103"/>
      <c r="E9" s="103"/>
      <c r="F9" s="103"/>
      <c r="G9" s="104"/>
      <c r="H9" s="104"/>
    </row>
    <row r="10" spans="1:8" ht="26.25">
      <c r="A10" s="45" t="s">
        <v>35</v>
      </c>
      <c r="B10" s="17">
        <v>4</v>
      </c>
      <c r="C10" s="103"/>
      <c r="D10" s="103"/>
      <c r="E10" s="103"/>
      <c r="F10" s="103"/>
      <c r="G10" s="104"/>
      <c r="H10" s="104"/>
    </row>
    <row r="11" spans="1:8" ht="26.25">
      <c r="A11" s="45" t="s">
        <v>36</v>
      </c>
      <c r="B11" s="17">
        <v>5</v>
      </c>
      <c r="C11" s="103"/>
      <c r="D11" s="103"/>
      <c r="E11" s="103"/>
      <c r="F11" s="103"/>
      <c r="G11" s="104"/>
      <c r="H11" s="104"/>
    </row>
    <row r="12" spans="1:8" ht="16.5" customHeight="1">
      <c r="A12" s="45" t="s">
        <v>37</v>
      </c>
      <c r="B12" s="17">
        <v>6</v>
      </c>
      <c r="C12" s="103"/>
      <c r="D12" s="103"/>
      <c r="E12" s="103"/>
      <c r="F12" s="103"/>
      <c r="G12" s="104"/>
      <c r="H12" s="104"/>
    </row>
    <row r="13" spans="1:8" ht="13.5">
      <c r="A13" s="45" t="s">
        <v>38</v>
      </c>
      <c r="B13" s="17">
        <v>7</v>
      </c>
      <c r="C13" s="103"/>
      <c r="D13" s="104"/>
      <c r="E13" s="104"/>
      <c r="F13" s="104"/>
      <c r="G13" s="104"/>
      <c r="H13" s="104"/>
    </row>
    <row r="14" spans="1:8" ht="13.5">
      <c r="A14" s="45" t="s">
        <v>81</v>
      </c>
      <c r="B14" s="17">
        <v>8</v>
      </c>
      <c r="C14" s="103"/>
      <c r="D14" s="104"/>
      <c r="E14" s="104"/>
      <c r="F14" s="104"/>
      <c r="G14" s="104"/>
      <c r="H14" s="104"/>
    </row>
    <row r="15" spans="1:8" ht="13.5">
      <c r="A15" s="45" t="s">
        <v>39</v>
      </c>
      <c r="B15" s="17">
        <v>9</v>
      </c>
      <c r="C15" s="103"/>
      <c r="D15" s="104"/>
      <c r="E15" s="104"/>
      <c r="F15" s="104"/>
      <c r="G15" s="104"/>
      <c r="H15" s="104"/>
    </row>
    <row r="16" spans="1:8" ht="13.5">
      <c r="A16" s="45" t="s">
        <v>40</v>
      </c>
      <c r="B16" s="17">
        <v>10</v>
      </c>
      <c r="C16" s="103"/>
      <c r="D16" s="103"/>
      <c r="E16" s="103"/>
      <c r="F16" s="103"/>
      <c r="G16" s="104"/>
      <c r="H16" s="104"/>
    </row>
    <row r="17" spans="1:8" ht="13.5">
      <c r="A17" s="45" t="s">
        <v>41</v>
      </c>
      <c r="B17" s="17">
        <v>11</v>
      </c>
      <c r="C17" s="103"/>
      <c r="D17" s="104"/>
      <c r="E17" s="104"/>
      <c r="F17" s="104"/>
      <c r="G17" s="104"/>
      <c r="H17" s="104"/>
    </row>
    <row r="18" spans="1:8" ht="13.5">
      <c r="A18" s="45" t="s">
        <v>42</v>
      </c>
      <c r="B18" s="17">
        <v>12</v>
      </c>
      <c r="C18" s="103"/>
      <c r="D18" s="104"/>
      <c r="E18" s="104"/>
      <c r="F18" s="104"/>
      <c r="G18" s="104"/>
      <c r="H18" s="104"/>
    </row>
    <row r="19" spans="1:8" ht="26.25">
      <c r="A19" s="45" t="s">
        <v>138</v>
      </c>
      <c r="B19" s="17">
        <v>13</v>
      </c>
      <c r="C19" s="103"/>
      <c r="D19" s="103"/>
      <c r="E19" s="103"/>
      <c r="F19" s="103"/>
      <c r="G19" s="104"/>
      <c r="H19" s="104"/>
    </row>
    <row r="20" spans="1:8" ht="41.25" customHeight="1">
      <c r="A20" s="45" t="s">
        <v>222</v>
      </c>
      <c r="B20" s="61">
        <v>14</v>
      </c>
      <c r="C20" s="105"/>
      <c r="D20" s="105"/>
      <c r="E20" s="105"/>
      <c r="F20" s="105"/>
      <c r="G20" s="105"/>
      <c r="H20" s="105"/>
    </row>
    <row r="21" spans="1:8" ht="18" customHeight="1">
      <c r="A21" s="55">
        <v>2007</v>
      </c>
      <c r="B21" s="21"/>
      <c r="C21" s="21"/>
      <c r="D21" s="21"/>
      <c r="E21" s="21"/>
      <c r="F21" s="21"/>
      <c r="G21" s="21"/>
      <c r="H21" s="21"/>
    </row>
    <row r="22" spans="1:8" ht="18" customHeight="1">
      <c r="A22" s="45" t="s">
        <v>84</v>
      </c>
      <c r="B22" s="17">
        <v>1</v>
      </c>
      <c r="C22" s="85">
        <f>C7</f>
        <v>0</v>
      </c>
      <c r="D22" s="21"/>
      <c r="E22" s="21"/>
      <c r="F22" s="21"/>
      <c r="G22" s="21"/>
      <c r="H22" s="21"/>
    </row>
    <row r="23" spans="1:8" ht="18" customHeight="1">
      <c r="A23" s="45" t="s">
        <v>85</v>
      </c>
      <c r="B23" s="17">
        <v>2</v>
      </c>
      <c r="C23" s="85">
        <f>D7</f>
        <v>0</v>
      </c>
      <c r="D23" s="22"/>
      <c r="E23" s="22"/>
      <c r="F23" s="22"/>
      <c r="G23" s="22"/>
      <c r="H23" s="22"/>
    </row>
  </sheetData>
  <sheetProtection password="CE28" sheet="1"/>
  <mergeCells count="6">
    <mergeCell ref="A1:H1"/>
    <mergeCell ref="B3:B5"/>
    <mergeCell ref="A3:A5"/>
    <mergeCell ref="C3:D4"/>
    <mergeCell ref="E3:F4"/>
    <mergeCell ref="G3:H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G16" sqref="G16"/>
    </sheetView>
  </sheetViews>
  <sheetFormatPr defaultColWidth="9.33203125" defaultRowHeight="12.75"/>
  <cols>
    <col min="1" max="1" width="70" style="0" customWidth="1"/>
    <col min="2" max="2" width="8.66015625" style="0" customWidth="1"/>
    <col min="3" max="3" width="9.5" style="0" customWidth="1"/>
    <col min="4" max="4" width="9.83203125" style="0" customWidth="1"/>
  </cols>
  <sheetData>
    <row r="1" ht="15">
      <c r="A1" s="3"/>
    </row>
    <row r="2" ht="15">
      <c r="A2" s="3" t="s">
        <v>87</v>
      </c>
    </row>
    <row r="3" spans="1:10" ht="15">
      <c r="A3" s="196" t="s">
        <v>96</v>
      </c>
      <c r="B3" s="196"/>
      <c r="C3" s="196"/>
      <c r="D3" s="196"/>
      <c r="J3" s="23"/>
    </row>
    <row r="4" spans="1:4" ht="12.75">
      <c r="A4" s="201"/>
      <c r="B4" s="202"/>
      <c r="C4" s="195" t="s">
        <v>3</v>
      </c>
      <c r="D4" s="197" t="s">
        <v>4</v>
      </c>
    </row>
    <row r="5" spans="1:4" ht="12.75">
      <c r="A5" s="203"/>
      <c r="B5" s="204"/>
      <c r="C5" s="195"/>
      <c r="D5" s="198"/>
    </row>
    <row r="6" spans="1:4" ht="12.75">
      <c r="A6" s="199">
        <v>1</v>
      </c>
      <c r="B6" s="200"/>
      <c r="C6" s="5">
        <v>2</v>
      </c>
      <c r="D6" s="5">
        <v>3</v>
      </c>
    </row>
    <row r="7" spans="1:4" ht="25.5" customHeight="1">
      <c r="A7" s="193" t="s">
        <v>94</v>
      </c>
      <c r="B7" s="194"/>
      <c r="C7" s="5">
        <v>1</v>
      </c>
      <c r="D7" s="106"/>
    </row>
    <row r="8" spans="1:4" ht="25.5" customHeight="1">
      <c r="A8" s="193" t="s">
        <v>88</v>
      </c>
      <c r="B8" s="194"/>
      <c r="C8" s="5">
        <v>2</v>
      </c>
      <c r="D8" s="106"/>
    </row>
    <row r="9" spans="1:4" ht="25.5" customHeight="1">
      <c r="A9" s="193" t="s">
        <v>97</v>
      </c>
      <c r="B9" s="194"/>
      <c r="C9" s="5">
        <v>3</v>
      </c>
      <c r="D9" s="106"/>
    </row>
    <row r="10" ht="15">
      <c r="A10" s="11"/>
    </row>
    <row r="11" ht="15">
      <c r="A11" s="3" t="s">
        <v>89</v>
      </c>
    </row>
    <row r="12" ht="15">
      <c r="A12" s="16">
        <v>2009</v>
      </c>
    </row>
    <row r="13" spans="1:4" ht="63.75" customHeight="1">
      <c r="A13" s="17"/>
      <c r="B13" s="17" t="s">
        <v>3</v>
      </c>
      <c r="C13" s="17" t="s">
        <v>4</v>
      </c>
      <c r="D13" s="19" t="s">
        <v>95</v>
      </c>
    </row>
    <row r="14" spans="1:4" ht="12.75">
      <c r="A14" s="14">
        <v>1</v>
      </c>
      <c r="B14" s="5">
        <v>2</v>
      </c>
      <c r="C14" s="14">
        <v>3</v>
      </c>
      <c r="D14" s="14"/>
    </row>
    <row r="15" spans="1:4" ht="26.25">
      <c r="A15" s="9" t="s">
        <v>223</v>
      </c>
      <c r="B15" s="5">
        <v>1</v>
      </c>
      <c r="C15" s="52">
        <f>'2001'!G10+'2002-2003'!G6</f>
        <v>0</v>
      </c>
      <c r="D15" s="52">
        <f>'2002-2003'!G6</f>
        <v>0</v>
      </c>
    </row>
    <row r="16" spans="1:4" ht="26.25">
      <c r="A16" s="9" t="s">
        <v>98</v>
      </c>
      <c r="B16" s="5">
        <v>3</v>
      </c>
      <c r="C16" s="52">
        <f>SUM(C17:C21)</f>
        <v>0</v>
      </c>
      <c r="D16" s="52">
        <f>SUM(D17:D21)</f>
        <v>0</v>
      </c>
    </row>
    <row r="17" spans="1:4" ht="26.25">
      <c r="A17" s="44" t="s">
        <v>139</v>
      </c>
      <c r="B17" s="5">
        <v>4</v>
      </c>
      <c r="C17" s="106"/>
      <c r="D17" s="106"/>
    </row>
    <row r="18" spans="1:4" ht="12.75">
      <c r="A18" s="42" t="s">
        <v>90</v>
      </c>
      <c r="B18" s="5">
        <v>5</v>
      </c>
      <c r="C18" s="106"/>
      <c r="D18" s="106"/>
    </row>
    <row r="19" spans="1:4" ht="12.75">
      <c r="A19" s="42" t="s">
        <v>91</v>
      </c>
      <c r="B19" s="5">
        <v>6</v>
      </c>
      <c r="C19" s="106"/>
      <c r="D19" s="106"/>
    </row>
    <row r="20" spans="1:4" ht="12.75">
      <c r="A20" s="42" t="s">
        <v>92</v>
      </c>
      <c r="B20" s="5">
        <v>7</v>
      </c>
      <c r="C20" s="106"/>
      <c r="D20" s="106"/>
    </row>
    <row r="21" spans="1:4" ht="12.75">
      <c r="A21" s="42" t="s">
        <v>93</v>
      </c>
      <c r="B21" s="5">
        <v>8</v>
      </c>
      <c r="C21" s="106"/>
      <c r="D21" s="106"/>
    </row>
    <row r="22" ht="12.75">
      <c r="A22" s="53" t="s">
        <v>148</v>
      </c>
    </row>
    <row r="23" ht="17.25" customHeight="1">
      <c r="A23" s="107"/>
    </row>
    <row r="24" ht="17.25" customHeight="1">
      <c r="A24" s="107"/>
    </row>
    <row r="25" ht="17.25" customHeight="1">
      <c r="A25" s="107"/>
    </row>
    <row r="26" ht="17.25" customHeight="1">
      <c r="A26" s="107"/>
    </row>
    <row r="27" ht="17.25" customHeight="1">
      <c r="A27" s="107"/>
    </row>
    <row r="28" ht="17.25" customHeight="1">
      <c r="A28" s="107"/>
    </row>
    <row r="29" ht="17.25" customHeight="1">
      <c r="A29" s="108"/>
    </row>
    <row r="30" ht="17.25" customHeight="1">
      <c r="A30" s="109"/>
    </row>
    <row r="31" ht="17.25" customHeight="1">
      <c r="A31" s="108"/>
    </row>
    <row r="32" spans="1:12" ht="17.25" customHeight="1">
      <c r="A32" s="110"/>
      <c r="F32" s="26"/>
      <c r="L32" s="26"/>
    </row>
    <row r="33" ht="17.25" customHeight="1">
      <c r="A33" s="108"/>
    </row>
    <row r="34" ht="12.75">
      <c r="A34" s="25"/>
    </row>
    <row r="35" ht="12.75">
      <c r="A35" s="25"/>
    </row>
    <row r="36" spans="5:9" ht="12.75">
      <c r="E36" s="26"/>
      <c r="I36" s="26"/>
    </row>
    <row r="37" ht="12.75">
      <c r="A37" s="26"/>
    </row>
  </sheetData>
  <sheetProtection password="CE28" sheet="1"/>
  <protectedRanges>
    <protectedRange sqref="C17:D21" name="Диапазон4"/>
    <protectedRange sqref="C15:D15" name="Диапазон3"/>
    <protectedRange sqref="D7:D9" name="Диапазон2"/>
    <protectedRange sqref="A23:A33" name="Диапазон1"/>
  </protectedRanges>
  <mergeCells count="8">
    <mergeCell ref="A8:B8"/>
    <mergeCell ref="A9:B9"/>
    <mergeCell ref="C4:C5"/>
    <mergeCell ref="A3:D3"/>
    <mergeCell ref="D4:D5"/>
    <mergeCell ref="A6:B6"/>
    <mergeCell ref="A7:B7"/>
    <mergeCell ref="A4:B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ОГУ Медицинский информационно-аналитический 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nikulina</dc:creator>
  <cp:keywords/>
  <dc:description/>
  <cp:lastModifiedBy>Светлана Леонидовна Никулина</cp:lastModifiedBy>
  <cp:lastPrinted>2020-02-17T12:21:13Z</cp:lastPrinted>
  <dcterms:created xsi:type="dcterms:W3CDTF">2010-02-03T12:53:44Z</dcterms:created>
  <dcterms:modified xsi:type="dcterms:W3CDTF">2020-02-17T14:52:36Z</dcterms:modified>
  <cp:category/>
  <cp:version/>
  <cp:contentType/>
  <cp:contentStatus/>
</cp:coreProperties>
</file>