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showHorizontalScroll="0" showVerticalScroll="0" showSheetTabs="0" xWindow="-15" yWindow="465" windowWidth="12225" windowHeight="2490"/>
  </bookViews>
  <sheets>
    <sheet name="впрос_УДОВЛ" sheetId="10" r:id="rId1"/>
  </sheets>
  <definedNames>
    <definedName name="_ftn1" localSheetId="0">впрос_УДОВЛ!$B$86</definedName>
    <definedName name="_ftn2" localSheetId="0">впрос_УДОВЛ!#REF!</definedName>
    <definedName name="_ftn3" localSheetId="0">впрос_УДОВЛ!#REF!</definedName>
    <definedName name="_ftnref1" localSheetId="0">впрос_УДОВЛ!$B$78</definedName>
    <definedName name="_ftnref2" localSheetId="0">впрос_УДОВЛ!$B$79</definedName>
    <definedName name="_ftnref3" localSheetId="0">впрос_УДОВЛ!$B$80</definedName>
    <definedName name="_xlnm._FilterDatabase" localSheetId="0" hidden="1">впрос_УДОВЛ!$B$5:$L$5</definedName>
    <definedName name="_xlnm.Print_Area" localSheetId="0">впрос_УДОВЛ!$A$2:$L$86</definedName>
  </definedNames>
  <calcPr calcId="125725"/>
</workbook>
</file>

<file path=xl/calcChain.xml><?xml version="1.0" encoding="utf-8"?>
<calcChain xmlns="http://schemas.openxmlformats.org/spreadsheetml/2006/main">
  <c r="L87" i="10"/>
  <c r="J87"/>
  <c r="H87"/>
  <c r="F87"/>
  <c r="D87"/>
  <c r="K87"/>
  <c r="I87"/>
  <c r="G87"/>
  <c r="E87"/>
  <c r="C87"/>
  <c r="J13"/>
  <c r="H22"/>
  <c r="K12"/>
  <c r="L12" s="1"/>
  <c r="K14"/>
  <c r="L14" l="1"/>
  <c r="K81"/>
  <c r="L81" s="1"/>
  <c r="K22" l="1"/>
  <c r="L22" s="1"/>
  <c r="K7"/>
  <c r="L7" s="1"/>
  <c r="K74"/>
  <c r="L74" s="1"/>
  <c r="K11"/>
  <c r="L11" s="1"/>
  <c r="K10"/>
  <c r="L10" s="1"/>
  <c r="K25"/>
  <c r="L25" s="1"/>
  <c r="K48"/>
  <c r="L48" s="1"/>
  <c r="K9"/>
  <c r="L9" s="1"/>
  <c r="K77"/>
  <c r="L77" s="1"/>
  <c r="K18"/>
  <c r="L18" s="1"/>
  <c r="K31"/>
  <c r="L31" s="1"/>
  <c r="K23"/>
  <c r="L23" s="1"/>
  <c r="K8"/>
  <c r="L8" s="1"/>
  <c r="K78"/>
  <c r="L78" s="1"/>
  <c r="K20"/>
  <c r="L20" s="1"/>
  <c r="K27"/>
  <c r="L27" s="1"/>
  <c r="K17"/>
  <c r="L17" s="1"/>
  <c r="K19"/>
  <c r="L19" s="1"/>
  <c r="K32"/>
  <c r="L32" s="1"/>
  <c r="K16"/>
  <c r="K28"/>
  <c r="L28" s="1"/>
  <c r="K24"/>
  <c r="L24" s="1"/>
  <c r="K26"/>
  <c r="L26" s="1"/>
  <c r="K29"/>
  <c r="L29" s="1"/>
  <c r="K33"/>
  <c r="L33" s="1"/>
  <c r="K21"/>
  <c r="L21" s="1"/>
  <c r="K42"/>
  <c r="L42" s="1"/>
  <c r="K45"/>
  <c r="L45" s="1"/>
  <c r="K41"/>
  <c r="L41" s="1"/>
  <c r="K44"/>
  <c r="L44" s="1"/>
  <c r="K47"/>
  <c r="L47" s="1"/>
  <c r="K46"/>
  <c r="L46" s="1"/>
  <c r="K35"/>
  <c r="L35" s="1"/>
  <c r="K36"/>
  <c r="L36" s="1"/>
  <c r="K34"/>
  <c r="L34" s="1"/>
  <c r="K39"/>
  <c r="L39" s="1"/>
  <c r="K43"/>
  <c r="L43" s="1"/>
  <c r="K37"/>
  <c r="L37" s="1"/>
  <c r="K30"/>
  <c r="L30" s="1"/>
  <c r="K54"/>
  <c r="L54" s="1"/>
  <c r="K50"/>
  <c r="L50" s="1"/>
  <c r="K38"/>
  <c r="L38" s="1"/>
  <c r="K58"/>
  <c r="L58" s="1"/>
  <c r="K60"/>
  <c r="L60" s="1"/>
  <c r="K51"/>
  <c r="L51" s="1"/>
  <c r="K56"/>
  <c r="L56" s="1"/>
  <c r="K49"/>
  <c r="L49" s="1"/>
  <c r="K59"/>
  <c r="L59" s="1"/>
  <c r="K40"/>
  <c r="L40" s="1"/>
  <c r="K55"/>
  <c r="L55" s="1"/>
  <c r="K52"/>
  <c r="L52" s="1"/>
  <c r="K61"/>
  <c r="L61" s="1"/>
  <c r="K76"/>
  <c r="L76" s="1"/>
  <c r="K63"/>
  <c r="L63" s="1"/>
  <c r="K67"/>
  <c r="L67" s="1"/>
  <c r="K66"/>
  <c r="L66" s="1"/>
  <c r="K53"/>
  <c r="L53" s="1"/>
  <c r="K68"/>
  <c r="K83"/>
  <c r="L83" s="1"/>
  <c r="K69"/>
  <c r="L69" s="1"/>
  <c r="K64"/>
  <c r="L64" s="1"/>
  <c r="K65"/>
  <c r="L65" s="1"/>
  <c r="K85"/>
  <c r="L85" s="1"/>
  <c r="K72"/>
  <c r="L72" s="1"/>
  <c r="K70"/>
  <c r="L70" s="1"/>
  <c r="K62"/>
  <c r="L62" s="1"/>
  <c r="K71"/>
  <c r="L71" s="1"/>
  <c r="K15"/>
  <c r="L15" s="1"/>
  <c r="K73"/>
  <c r="L73" s="1"/>
  <c r="K79"/>
  <c r="L79" s="1"/>
  <c r="K57"/>
  <c r="L57" s="1"/>
  <c r="K75"/>
  <c r="L75" s="1"/>
  <c r="K82"/>
  <c r="L82" s="1"/>
  <c r="K80"/>
  <c r="K84"/>
  <c r="L84" s="1"/>
  <c r="K13"/>
  <c r="L13" s="1"/>
  <c r="K6"/>
  <c r="L16" l="1"/>
  <c r="L80"/>
  <c r="L68"/>
  <c r="L6"/>
</calcChain>
</file>

<file path=xl/sharedStrings.xml><?xml version="1.0" encoding="utf-8"?>
<sst xmlns="http://schemas.openxmlformats.org/spreadsheetml/2006/main" count="100" uniqueCount="94">
  <si>
    <t>Наименование МО</t>
  </si>
  <si>
    <t>ВСЕГО</t>
  </si>
  <si>
    <t>Амбулаторные условия</t>
  </si>
  <si>
    <t>Стационарные условия</t>
  </si>
  <si>
    <t>Станция переливания крови</t>
  </si>
  <si>
    <t xml:space="preserve">Таблица рейтингов государственных медицинских организаций Калининградской области по оценке отвечающих на вопрос в Анкетах по показателям оценки качества работы медицинской организации "Удовлетворенность посещением медицинской организации"  
</t>
  </si>
  <si>
    <t>№ п/п</t>
  </si>
  <si>
    <t>ГБУЗ КО «Городская поликлиника № 2»</t>
  </si>
  <si>
    <t>ГБУЗ КО «Зеленоградская центральная районная больница»</t>
  </si>
  <si>
    <t>ГБУЗ КО «Городская поликлиника № 3»</t>
  </si>
  <si>
    <t>ГБУЗ «Родильный дом КО № 1»</t>
  </si>
  <si>
    <t>ГБУЗ КО «Родильный дом КО № 3»</t>
  </si>
  <si>
    <t>ГБУЗ КО «Городская станция скорой медицинской помощи»</t>
  </si>
  <si>
    <t>ГБУЗ КО «Городская детская поликлиника № 4»</t>
  </si>
  <si>
    <t>ГБУЗ «Центр медицинской профилактики и реабилитации КО»</t>
  </si>
  <si>
    <t>ГБУЗ «Центр специализированных видов медицинской помощи КО»</t>
  </si>
  <si>
    <t>ГБУЗ КО «Мамоновская городская больница»</t>
  </si>
  <si>
    <t>ГБУЗ КО «Черняховская стоматологическая поликлиника»</t>
  </si>
  <si>
    <t xml:space="preserve">ГБУЗ КО «Родильный дом КО № 4» </t>
  </si>
  <si>
    <t>ГБУЗ КО «Нестеровская центральная районная больница»</t>
  </si>
  <si>
    <t>ГБУЗ КО «Городская поликлиника № 1»</t>
  </si>
  <si>
    <t>ГБУЗ КО «Городская детская поликлиника № 5»</t>
  </si>
  <si>
    <t>ГБУЗ КО «Правдинская центральная районная больница»</t>
  </si>
  <si>
    <t>ГБУЗ КО «Ладушкинская городская больница»</t>
  </si>
  <si>
    <t>ГБУЗ КО «Светловская центральная городская больница»</t>
  </si>
  <si>
    <t>ГБУЗ КО «Городская больница № 3»</t>
  </si>
  <si>
    <t>ГБУЗ КО «Светлогорская центральная районная поликлиника»</t>
  </si>
  <si>
    <t>ГБУЗ КО «Черняховская центральная районная больница»</t>
  </si>
  <si>
    <t>ГБУЗ КО «Пионерская городская больница»</t>
  </si>
  <si>
    <t>ГБУЗ КО «Городская детская поликлиника № 6»</t>
  </si>
  <si>
    <t>ГБУЗ КО «Балтийская  центральная районная больница»</t>
  </si>
  <si>
    <t>ГБУЗ КО «Гусевская центральная районная больница»</t>
  </si>
  <si>
    <t>ГБУЗ КО «Славская центральная районная больница»</t>
  </si>
  <si>
    <t>ГБУЗ КО «Краснознаменская центральная районная больница»</t>
  </si>
  <si>
    <t>ГБУЗ КО «Неманская центральная районная больница»</t>
  </si>
  <si>
    <t>ФГБУ «Калининградский многопрофильный центр Министерства здравоохранения Российской Федерации</t>
  </si>
  <si>
    <t>ГБУЗ КО «Полесская центральная районная больница»</t>
  </si>
  <si>
    <t>«Областная клиническая больница КО»</t>
  </si>
  <si>
    <t>ГБУЗ КО «Багратионовская центральная районная больница»</t>
  </si>
  <si>
    <t>ГАУЗ «Областная стоматологическая поликлиника КО»</t>
  </si>
  <si>
    <t>ГБУЗ КО «Гвардейская центральная районная больница»</t>
  </si>
  <si>
    <t>ГБУЗ «Детская областная больница КО»</t>
  </si>
  <si>
    <t>ГБУЗ «Противотуберкулезный диспансер КО</t>
  </si>
  <si>
    <t>ГБУЗ КО «Городская больница № 1»</t>
  </si>
  <si>
    <t>ГБУЗ КО «Городская больница № 2»</t>
  </si>
  <si>
    <t>ГБУЗ КО «Озерская центральная районная больница»</t>
  </si>
  <si>
    <t>ГБУЗ КО «Советская стоматологическая поликлиника»</t>
  </si>
  <si>
    <t>ГБУЗ КО «Городская детская стоматологическая поликлиника»</t>
  </si>
  <si>
    <t>ГБУЗ КО «Городская клиническая больница скорой медицинской помощи»</t>
  </si>
  <si>
    <t>ГБУЗ КО «Советская центральная городская больница»</t>
  </si>
  <si>
    <t>ГБУЗ «Советский противотуберкулезный диспансер»</t>
  </si>
  <si>
    <t>Государственное автономное учреждение здравоохранения КО «Гурьевская центральная районная больница»</t>
  </si>
  <si>
    <t>ГБУЗ КО «Городская детская поликлиника № 1»</t>
  </si>
  <si>
    <t>ГБУЗ КО «Городская  женская консультация»</t>
  </si>
  <si>
    <t>ГБУЗ КО «Городская детская поликлиника № 2»</t>
  </si>
  <si>
    <t>Итого</t>
  </si>
  <si>
    <t>Закрытое акционерное общество «Центродент»</t>
  </si>
  <si>
    <t>Общество с ограниченной ответственностью «Аполлония»</t>
  </si>
  <si>
    <t>Общество с ограниченной ответственностью «Аймад»</t>
  </si>
  <si>
    <t>Автономная некоммерческая организация «Центр офтальмологической Помощи Детям и Подросткам «Ясный взор»</t>
  </si>
  <si>
    <t>Общество с ограниченной ответственностью Санаторий  «Янтарный берег»</t>
  </si>
  <si>
    <t>Обособленное подразделение Общества с ограниченной ответственностью «Б.Браун Авитум Руссланд Клиникс» в г. Калининграде</t>
  </si>
  <si>
    <t>Общество с ограниченной ответственностью «Медицинский центр «ВиоМар»</t>
  </si>
  <si>
    <t>Общество с ограниченной ответственностью «ВЭЛДАН»</t>
  </si>
  <si>
    <t>Общество с ограниченной ответственностью «Альтаир»</t>
  </si>
  <si>
    <t>Общество с ограниченной ответственностью «Центр-Доктор»</t>
  </si>
  <si>
    <t>Открытое акционерное общество  «РЖД-ЗДОРОВЬЕ»</t>
  </si>
  <si>
    <t>Общество с ограниченной ответственностью  «Стомик»</t>
  </si>
  <si>
    <t>Общество с ограниченной ответственностью  «Эстетика»</t>
  </si>
  <si>
    <t>Общество с ограниченной ответственностью «Диомед»</t>
  </si>
  <si>
    <t>Общество с ограниченной ответственностью «Дент сервис плюс»</t>
  </si>
  <si>
    <t>Общество с ограниченной ответственностью  «Денталика-плюс»</t>
  </si>
  <si>
    <t>Общество с ограниченной ответственностью «Президент»</t>
  </si>
  <si>
    <t>Общество с ограниченной ответственностью  «ЦЕНТР ПАРОДОНТОЛОГИИ»</t>
  </si>
  <si>
    <t>Общество с ограниченной ответственностью «Медицинский центр «МЕДиКО»</t>
  </si>
  <si>
    <t>Общество с ограниченной ответственностью «Линия улыбки»</t>
  </si>
  <si>
    <t>Общество с ограниченной ответственностью «Центр сопровождения населения «Здоровье плюс»</t>
  </si>
  <si>
    <t xml:space="preserve">Общество с ограниченной ответственностью «Позитив»    </t>
  </si>
  <si>
    <t>ГБУЗ «Станция переливания крови КО»</t>
  </si>
  <si>
    <t>ГБУЗ КО «Городской дом сестринского ухода»</t>
  </si>
  <si>
    <t>ГБУЗ "Инфекционная больница Калининградской области"</t>
  </si>
  <si>
    <t>Общество с ограниченной ответственностью «Быстрая помощь»</t>
  </si>
  <si>
    <t>ГБУЗ КО «Городская стоматологическая поликлиника»</t>
  </si>
  <si>
    <t>ГБУЗ КО «Центральная городская клиническая больница»</t>
  </si>
  <si>
    <t>ГАУЗ «Региональный перинатальный центр»</t>
  </si>
  <si>
    <t xml:space="preserve">Общество с ограниченной ответственностью «Новомед» </t>
  </si>
  <si>
    <t xml:space="preserve">ООО «Медицинский центр Медэксперт Л.Д.»    </t>
  </si>
  <si>
    <t>Негосударственное  учреждение   здравоохранения «Дорожная  больница на станции Калининград ОАО «Российские железные дороги»</t>
  </si>
  <si>
    <t>Общество с ограниченной ответственностью «Диагностика Здоровья»</t>
  </si>
  <si>
    <t>Кол-во респон-дентов</t>
  </si>
  <si>
    <t>Рейтинг-овая оценка</t>
  </si>
  <si>
    <t>Рейтин-говая оценка</t>
  </si>
  <si>
    <t xml:space="preserve"> СМП</t>
  </si>
  <si>
    <t>Итоговая Рейтин-говая оценка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</si>
</sst>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6"/>
      <name val="Cambria"/>
      <family val="1"/>
      <charset val="204"/>
    </font>
    <font>
      <b/>
      <i/>
      <sz val="12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2" fillId="0" borderId="0"/>
    <xf numFmtId="0" fontId="5" fillId="0" borderId="0"/>
  </cellStyleXfs>
  <cellXfs count="36">
    <xf numFmtId="0" fontId="0" fillId="0" borderId="0" xfId="0"/>
    <xf numFmtId="2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vertical="center" wrapText="1"/>
    </xf>
    <xf numFmtId="2" fontId="10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Q87"/>
  <sheetViews>
    <sheetView tabSelected="1" zoomScale="70" zoomScaleNormal="70" workbookViewId="0">
      <selection activeCell="P11" sqref="P11"/>
    </sheetView>
  </sheetViews>
  <sheetFormatPr defaultRowHeight="26.25" customHeight="1"/>
  <cols>
    <col min="1" max="1" width="5.5703125" style="12" customWidth="1"/>
    <col min="2" max="2" width="46" style="12" customWidth="1"/>
    <col min="3" max="3" width="10.28515625" style="12" customWidth="1"/>
    <col min="4" max="4" width="10.5703125" style="12" customWidth="1"/>
    <col min="5" max="5" width="10.85546875" style="12" customWidth="1"/>
    <col min="6" max="6" width="10.7109375" style="12" customWidth="1"/>
    <col min="7" max="7" width="11" style="12" customWidth="1"/>
    <col min="8" max="8" width="10.7109375" style="12" customWidth="1"/>
    <col min="9" max="9" width="10.42578125" style="12" customWidth="1"/>
    <col min="10" max="10" width="10.28515625" style="12" customWidth="1"/>
    <col min="11" max="11" width="10.42578125" style="12" customWidth="1"/>
    <col min="12" max="12" width="11.28515625" style="12" customWidth="1"/>
    <col min="13" max="16384" width="9.140625" style="12"/>
  </cols>
  <sheetData>
    <row r="1" spans="1:13" ht="10.5" customHeight="1"/>
    <row r="2" spans="1:13" ht="43.5" customHeight="1">
      <c r="A2" s="33" t="s">
        <v>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3" ht="20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3" s="13" customFormat="1" ht="49.5" customHeight="1">
      <c r="A4" s="31" t="s">
        <v>6</v>
      </c>
      <c r="B4" s="31" t="s">
        <v>0</v>
      </c>
      <c r="C4" s="35" t="s">
        <v>2</v>
      </c>
      <c r="D4" s="35"/>
      <c r="E4" s="35" t="s">
        <v>3</v>
      </c>
      <c r="F4" s="35"/>
      <c r="G4" s="35" t="s">
        <v>92</v>
      </c>
      <c r="H4" s="35"/>
      <c r="I4" s="35" t="s">
        <v>4</v>
      </c>
      <c r="J4" s="35"/>
      <c r="K4" s="11" t="s">
        <v>1</v>
      </c>
      <c r="L4" s="31" t="s">
        <v>93</v>
      </c>
    </row>
    <row r="5" spans="1:13" s="13" customFormat="1" ht="63.75" customHeight="1">
      <c r="A5" s="32"/>
      <c r="B5" s="32"/>
      <c r="C5" s="5" t="s">
        <v>89</v>
      </c>
      <c r="D5" s="5" t="s">
        <v>90</v>
      </c>
      <c r="E5" s="5" t="s">
        <v>89</v>
      </c>
      <c r="F5" s="5" t="s">
        <v>91</v>
      </c>
      <c r="G5" s="5" t="s">
        <v>89</v>
      </c>
      <c r="H5" s="5" t="s">
        <v>91</v>
      </c>
      <c r="I5" s="5" t="s">
        <v>89</v>
      </c>
      <c r="J5" s="5" t="s">
        <v>91</v>
      </c>
      <c r="K5" s="5" t="s">
        <v>89</v>
      </c>
      <c r="L5" s="32"/>
    </row>
    <row r="6" spans="1:13" ht="23.25" customHeight="1">
      <c r="A6" s="4">
        <v>1</v>
      </c>
      <c r="B6" s="19" t="s">
        <v>79</v>
      </c>
      <c r="C6" s="7"/>
      <c r="D6" s="9"/>
      <c r="E6" s="15">
        <v>50</v>
      </c>
      <c r="F6" s="9">
        <v>69</v>
      </c>
      <c r="G6" s="15"/>
      <c r="H6" s="9"/>
      <c r="I6" s="2"/>
      <c r="J6" s="1"/>
      <c r="K6" s="3">
        <f t="shared" ref="K6:K37" si="0">C6+E6+G6+I6</f>
        <v>50</v>
      </c>
      <c r="L6" s="6">
        <f t="shared" ref="L6:L37" si="1">(C6*D6+E6*F6+G6*H6+I6*J6)/K6</f>
        <v>69</v>
      </c>
      <c r="M6" s="14"/>
    </row>
    <row r="7" spans="1:13" ht="20.100000000000001" customHeight="1">
      <c r="A7" s="4">
        <v>2</v>
      </c>
      <c r="B7" s="19" t="s">
        <v>7</v>
      </c>
      <c r="C7" s="7">
        <v>161</v>
      </c>
      <c r="D7" s="9">
        <v>67.5</v>
      </c>
      <c r="E7" s="15"/>
      <c r="F7" s="9"/>
      <c r="G7" s="15"/>
      <c r="H7" s="9"/>
      <c r="I7" s="2"/>
      <c r="J7" s="1"/>
      <c r="K7" s="3">
        <f t="shared" si="0"/>
        <v>161</v>
      </c>
      <c r="L7" s="6">
        <f t="shared" si="1"/>
        <v>67.5</v>
      </c>
      <c r="M7" s="14"/>
    </row>
    <row r="8" spans="1:13" ht="30.75" customHeight="1">
      <c r="A8" s="4">
        <v>3</v>
      </c>
      <c r="B8" s="19" t="s">
        <v>15</v>
      </c>
      <c r="C8" s="7">
        <v>96</v>
      </c>
      <c r="D8" s="9">
        <v>64</v>
      </c>
      <c r="E8" s="16">
        <v>291</v>
      </c>
      <c r="F8" s="9">
        <v>67.5</v>
      </c>
      <c r="G8" s="15"/>
      <c r="H8" s="9"/>
      <c r="I8" s="2"/>
      <c r="J8" s="1"/>
      <c r="K8" s="3">
        <f t="shared" si="0"/>
        <v>387</v>
      </c>
      <c r="L8" s="6">
        <f t="shared" si="1"/>
        <v>66.631782945736433</v>
      </c>
      <c r="M8" s="14"/>
    </row>
    <row r="9" spans="1:13" ht="20.100000000000001" customHeight="1">
      <c r="A9" s="4">
        <v>4</v>
      </c>
      <c r="B9" s="19" t="s">
        <v>10</v>
      </c>
      <c r="C9" s="26"/>
      <c r="D9" s="9"/>
      <c r="E9" s="15">
        <v>124</v>
      </c>
      <c r="F9" s="9">
        <v>66</v>
      </c>
      <c r="G9" s="15"/>
      <c r="H9" s="9"/>
      <c r="I9" s="2"/>
      <c r="J9" s="1"/>
      <c r="K9" s="3">
        <f t="shared" si="0"/>
        <v>124</v>
      </c>
      <c r="L9" s="6">
        <f t="shared" si="1"/>
        <v>66</v>
      </c>
      <c r="M9" s="14"/>
    </row>
    <row r="10" spans="1:13" ht="20.100000000000001" customHeight="1">
      <c r="A10" s="4">
        <v>5</v>
      </c>
      <c r="B10" s="19" t="s">
        <v>9</v>
      </c>
      <c r="C10" s="26">
        <v>140</v>
      </c>
      <c r="D10" s="9">
        <v>65.5</v>
      </c>
      <c r="E10" s="15"/>
      <c r="F10" s="9"/>
      <c r="G10" s="15"/>
      <c r="H10" s="9"/>
      <c r="I10" s="2"/>
      <c r="J10" s="1"/>
      <c r="K10" s="3">
        <f t="shared" si="0"/>
        <v>140</v>
      </c>
      <c r="L10" s="6">
        <f t="shared" si="1"/>
        <v>65.5</v>
      </c>
      <c r="M10" s="14"/>
    </row>
    <row r="11" spans="1:13" ht="30" customHeight="1">
      <c r="A11" s="4">
        <v>6</v>
      </c>
      <c r="B11" s="19" t="s">
        <v>8</v>
      </c>
      <c r="C11" s="26">
        <v>106</v>
      </c>
      <c r="D11" s="9">
        <v>70.5</v>
      </c>
      <c r="E11" s="16">
        <v>107</v>
      </c>
      <c r="F11" s="9">
        <v>61.5</v>
      </c>
      <c r="G11" s="16">
        <v>10</v>
      </c>
      <c r="H11" s="9">
        <v>53</v>
      </c>
      <c r="I11" s="2"/>
      <c r="J11" s="1"/>
      <c r="K11" s="3">
        <f t="shared" si="0"/>
        <v>223</v>
      </c>
      <c r="L11" s="6">
        <f t="shared" si="1"/>
        <v>65.396860986547082</v>
      </c>
      <c r="M11" s="14"/>
    </row>
    <row r="12" spans="1:13" ht="20.100000000000001" customHeight="1">
      <c r="A12" s="4">
        <v>7</v>
      </c>
      <c r="B12" s="19" t="s">
        <v>16</v>
      </c>
      <c r="C12" s="26">
        <v>99</v>
      </c>
      <c r="D12" s="9">
        <v>65</v>
      </c>
      <c r="E12" s="16">
        <v>87</v>
      </c>
      <c r="F12" s="9">
        <v>65</v>
      </c>
      <c r="G12" s="15"/>
      <c r="H12" s="9"/>
      <c r="I12" s="2"/>
      <c r="J12" s="1"/>
      <c r="K12" s="3">
        <f t="shared" si="0"/>
        <v>186</v>
      </c>
      <c r="L12" s="6">
        <f t="shared" si="1"/>
        <v>65</v>
      </c>
    </row>
    <row r="13" spans="1:13" ht="20.100000000000001" customHeight="1">
      <c r="A13" s="4">
        <v>8</v>
      </c>
      <c r="B13" s="19" t="s">
        <v>78</v>
      </c>
      <c r="C13" s="7"/>
      <c r="D13" s="9"/>
      <c r="E13" s="15"/>
      <c r="F13" s="9"/>
      <c r="G13" s="15"/>
      <c r="H13" s="9"/>
      <c r="I13" s="2">
        <v>125</v>
      </c>
      <c r="J13" s="1">
        <f>55.5*1.17</f>
        <v>64.935000000000002</v>
      </c>
      <c r="K13" s="3">
        <f t="shared" si="0"/>
        <v>125</v>
      </c>
      <c r="L13" s="6">
        <f t="shared" si="1"/>
        <v>64.935000000000002</v>
      </c>
      <c r="M13" s="14"/>
    </row>
    <row r="14" spans="1:13" ht="32.25" customHeight="1">
      <c r="A14" s="4">
        <v>9</v>
      </c>
      <c r="B14" s="19" t="s">
        <v>82</v>
      </c>
      <c r="C14" s="26">
        <v>82</v>
      </c>
      <c r="D14" s="9">
        <v>64.5</v>
      </c>
      <c r="E14" s="15"/>
      <c r="F14" s="9"/>
      <c r="G14" s="15"/>
      <c r="H14" s="9"/>
      <c r="I14" s="2"/>
      <c r="J14" s="1"/>
      <c r="K14" s="3">
        <f t="shared" si="0"/>
        <v>82</v>
      </c>
      <c r="L14" s="6">
        <f t="shared" si="1"/>
        <v>64.5</v>
      </c>
      <c r="M14" s="14"/>
    </row>
    <row r="15" spans="1:13" ht="20.100000000000001" customHeight="1">
      <c r="A15" s="4">
        <v>10</v>
      </c>
      <c r="B15" s="19" t="s">
        <v>19</v>
      </c>
      <c r="C15" s="26">
        <v>98</v>
      </c>
      <c r="D15" s="9">
        <v>63.6</v>
      </c>
      <c r="E15" s="16">
        <v>87</v>
      </c>
      <c r="F15" s="9">
        <v>65.099999999999994</v>
      </c>
      <c r="G15" s="15"/>
      <c r="H15" s="9"/>
      <c r="I15" s="2"/>
      <c r="J15" s="1"/>
      <c r="K15" s="3">
        <f t="shared" si="0"/>
        <v>185</v>
      </c>
      <c r="L15" s="6">
        <f t="shared" si="1"/>
        <v>64.305405405405409</v>
      </c>
      <c r="M15" s="14"/>
    </row>
    <row r="16" spans="1:13" ht="20.100000000000001" customHeight="1">
      <c r="A16" s="4">
        <v>11</v>
      </c>
      <c r="B16" s="19" t="s">
        <v>13</v>
      </c>
      <c r="C16" s="7">
        <v>116</v>
      </c>
      <c r="D16" s="9">
        <v>64</v>
      </c>
      <c r="E16" s="15"/>
      <c r="F16" s="9"/>
      <c r="G16" s="15"/>
      <c r="H16" s="9"/>
      <c r="I16" s="2"/>
      <c r="J16" s="1"/>
      <c r="K16" s="3">
        <f t="shared" si="0"/>
        <v>116</v>
      </c>
      <c r="L16" s="6">
        <f t="shared" si="1"/>
        <v>64</v>
      </c>
      <c r="M16" s="14"/>
    </row>
    <row r="17" spans="1:13" ht="20.100000000000001" customHeight="1">
      <c r="A17" s="4">
        <v>12</v>
      </c>
      <c r="B17" s="19" t="s">
        <v>20</v>
      </c>
      <c r="C17" s="7">
        <v>178</v>
      </c>
      <c r="D17" s="9">
        <v>64</v>
      </c>
      <c r="E17" s="15"/>
      <c r="F17" s="9"/>
      <c r="G17" s="15"/>
      <c r="H17" s="9"/>
      <c r="I17" s="2"/>
      <c r="J17" s="1"/>
      <c r="K17" s="3">
        <f t="shared" si="0"/>
        <v>178</v>
      </c>
      <c r="L17" s="6">
        <f t="shared" si="1"/>
        <v>64</v>
      </c>
      <c r="M17" s="14"/>
    </row>
    <row r="18" spans="1:13" ht="31.5" customHeight="1">
      <c r="A18" s="4">
        <v>13</v>
      </c>
      <c r="B18" s="19" t="s">
        <v>18</v>
      </c>
      <c r="C18" s="7">
        <v>102</v>
      </c>
      <c r="D18" s="9">
        <v>59.5</v>
      </c>
      <c r="E18" s="15">
        <v>103</v>
      </c>
      <c r="F18" s="9">
        <v>67.5</v>
      </c>
      <c r="G18" s="15"/>
      <c r="H18" s="9"/>
      <c r="I18" s="2"/>
      <c r="J18" s="1"/>
      <c r="K18" s="3">
        <f t="shared" si="0"/>
        <v>205</v>
      </c>
      <c r="L18" s="6">
        <f t="shared" si="1"/>
        <v>63.519512195121948</v>
      </c>
      <c r="M18" s="14"/>
    </row>
    <row r="19" spans="1:13" ht="32.25" customHeight="1">
      <c r="A19" s="4">
        <v>14</v>
      </c>
      <c r="B19" s="19" t="s">
        <v>24</v>
      </c>
      <c r="C19" s="26">
        <v>148</v>
      </c>
      <c r="D19" s="9">
        <v>64.8</v>
      </c>
      <c r="E19" s="16">
        <v>103</v>
      </c>
      <c r="F19" s="9">
        <v>64.8</v>
      </c>
      <c r="G19" s="16">
        <v>16</v>
      </c>
      <c r="H19" s="9">
        <v>39.799999999999997</v>
      </c>
      <c r="I19" s="2"/>
      <c r="J19" s="1"/>
      <c r="K19" s="3">
        <f t="shared" si="0"/>
        <v>267</v>
      </c>
      <c r="L19" s="6">
        <f t="shared" si="1"/>
        <v>63.301872659176027</v>
      </c>
      <c r="M19" s="14"/>
    </row>
    <row r="20" spans="1:13" ht="20.100000000000001" customHeight="1">
      <c r="A20" s="4">
        <v>15</v>
      </c>
      <c r="B20" s="19" t="s">
        <v>14</v>
      </c>
      <c r="C20" s="26">
        <v>597</v>
      </c>
      <c r="D20" s="9">
        <v>63.3</v>
      </c>
      <c r="E20" s="15"/>
      <c r="F20" s="9"/>
      <c r="G20" s="15"/>
      <c r="H20" s="9"/>
      <c r="I20" s="2"/>
      <c r="J20" s="1"/>
      <c r="K20" s="3">
        <f t="shared" si="0"/>
        <v>597</v>
      </c>
      <c r="L20" s="6">
        <f t="shared" si="1"/>
        <v>63.3</v>
      </c>
      <c r="M20" s="14"/>
    </row>
    <row r="21" spans="1:13" ht="30.75" customHeight="1">
      <c r="A21" s="4">
        <v>16</v>
      </c>
      <c r="B21" s="19" t="s">
        <v>83</v>
      </c>
      <c r="C21" s="26">
        <v>231</v>
      </c>
      <c r="D21" s="9">
        <v>63.5</v>
      </c>
      <c r="E21" s="16">
        <v>225</v>
      </c>
      <c r="F21" s="9">
        <v>63</v>
      </c>
      <c r="G21" s="15"/>
      <c r="H21" s="9"/>
      <c r="I21" s="2"/>
      <c r="J21" s="1"/>
      <c r="K21" s="3">
        <f t="shared" si="0"/>
        <v>456</v>
      </c>
      <c r="L21" s="6">
        <f t="shared" si="1"/>
        <v>63.253289473684212</v>
      </c>
      <c r="M21" s="14"/>
    </row>
    <row r="22" spans="1:13" ht="30" customHeight="1">
      <c r="A22" s="4">
        <v>17</v>
      </c>
      <c r="B22" s="19" t="s">
        <v>12</v>
      </c>
      <c r="C22" s="26"/>
      <c r="D22" s="9"/>
      <c r="E22" s="15"/>
      <c r="F22" s="9"/>
      <c r="G22" s="16">
        <v>134</v>
      </c>
      <c r="H22" s="9">
        <f>47.2*1.34</f>
        <v>63.248000000000005</v>
      </c>
      <c r="I22" s="2"/>
      <c r="J22" s="1"/>
      <c r="K22" s="3">
        <f t="shared" si="0"/>
        <v>134</v>
      </c>
      <c r="L22" s="6">
        <f t="shared" si="1"/>
        <v>63.247999999999998</v>
      </c>
      <c r="M22" s="14"/>
    </row>
    <row r="23" spans="1:13" ht="20.100000000000001" customHeight="1">
      <c r="A23" s="4">
        <v>18</v>
      </c>
      <c r="B23" s="19" t="s">
        <v>48</v>
      </c>
      <c r="C23" s="26"/>
      <c r="D23" s="9"/>
      <c r="E23" s="15">
        <v>226</v>
      </c>
      <c r="F23" s="9">
        <v>64.3</v>
      </c>
      <c r="G23" s="16">
        <v>6</v>
      </c>
      <c r="H23" s="9">
        <v>22.8</v>
      </c>
      <c r="I23" s="2"/>
      <c r="J23" s="1"/>
      <c r="K23" s="3">
        <f t="shared" si="0"/>
        <v>232</v>
      </c>
      <c r="L23" s="6">
        <f t="shared" si="1"/>
        <v>63.226724137931029</v>
      </c>
      <c r="M23" s="14"/>
    </row>
    <row r="24" spans="1:13" ht="33.75" customHeight="1">
      <c r="A24" s="4">
        <v>19</v>
      </c>
      <c r="B24" s="19" t="s">
        <v>39</v>
      </c>
      <c r="C24" s="7">
        <v>169</v>
      </c>
      <c r="D24" s="9">
        <v>63</v>
      </c>
      <c r="E24" s="15"/>
      <c r="F24" s="9"/>
      <c r="G24" s="15"/>
      <c r="H24" s="9"/>
      <c r="I24" s="2"/>
      <c r="J24" s="1"/>
      <c r="K24" s="3">
        <f t="shared" si="0"/>
        <v>169</v>
      </c>
      <c r="L24" s="6">
        <f t="shared" si="1"/>
        <v>63</v>
      </c>
      <c r="M24" s="14"/>
    </row>
    <row r="25" spans="1:13" ht="33.75" customHeight="1">
      <c r="A25" s="4">
        <v>20</v>
      </c>
      <c r="B25" s="19" t="s">
        <v>84</v>
      </c>
      <c r="C25" s="7">
        <v>56</v>
      </c>
      <c r="D25" s="9">
        <v>57</v>
      </c>
      <c r="E25" s="15">
        <v>164</v>
      </c>
      <c r="F25" s="9">
        <v>65</v>
      </c>
      <c r="G25" s="15"/>
      <c r="H25" s="9"/>
      <c r="I25" s="2"/>
      <c r="J25" s="1"/>
      <c r="K25" s="3">
        <f t="shared" si="0"/>
        <v>220</v>
      </c>
      <c r="L25" s="6">
        <f t="shared" si="1"/>
        <v>62.963636363636361</v>
      </c>
      <c r="M25" s="14"/>
    </row>
    <row r="26" spans="1:13" ht="20.100000000000001" customHeight="1">
      <c r="A26" s="4">
        <v>21</v>
      </c>
      <c r="B26" s="19" t="s">
        <v>22</v>
      </c>
      <c r="C26" s="26">
        <v>74</v>
      </c>
      <c r="D26" s="9">
        <v>66.8</v>
      </c>
      <c r="E26" s="16">
        <v>78</v>
      </c>
      <c r="F26" s="9">
        <v>58.8</v>
      </c>
      <c r="G26" s="15"/>
      <c r="H26" s="9"/>
      <c r="I26" s="2"/>
      <c r="J26" s="1"/>
      <c r="K26" s="3">
        <f t="shared" si="0"/>
        <v>152</v>
      </c>
      <c r="L26" s="6">
        <f t="shared" si="1"/>
        <v>62.69473684210525</v>
      </c>
      <c r="M26" s="14"/>
    </row>
    <row r="27" spans="1:13" ht="32.25" customHeight="1">
      <c r="A27" s="4">
        <v>22</v>
      </c>
      <c r="B27" s="19" t="s">
        <v>65</v>
      </c>
      <c r="C27" s="7">
        <v>30</v>
      </c>
      <c r="D27" s="9">
        <v>56</v>
      </c>
      <c r="E27" s="15">
        <v>30</v>
      </c>
      <c r="F27" s="9">
        <v>69</v>
      </c>
      <c r="G27" s="15"/>
      <c r="H27" s="9"/>
      <c r="I27" s="2"/>
      <c r="J27" s="1"/>
      <c r="K27" s="3">
        <f t="shared" si="0"/>
        <v>60</v>
      </c>
      <c r="L27" s="6">
        <f t="shared" si="1"/>
        <v>62.5</v>
      </c>
      <c r="M27" s="14"/>
    </row>
    <row r="28" spans="1:13" ht="21.75" customHeight="1">
      <c r="A28" s="4">
        <v>23</v>
      </c>
      <c r="B28" s="19" t="s">
        <v>56</v>
      </c>
      <c r="C28" s="26">
        <v>30</v>
      </c>
      <c r="D28" s="9">
        <v>62</v>
      </c>
      <c r="E28" s="15"/>
      <c r="F28" s="9"/>
      <c r="G28" s="15"/>
      <c r="H28" s="9"/>
      <c r="I28" s="2"/>
      <c r="J28" s="1"/>
      <c r="K28" s="3">
        <f t="shared" si="0"/>
        <v>30</v>
      </c>
      <c r="L28" s="6">
        <f t="shared" si="1"/>
        <v>62</v>
      </c>
      <c r="M28" s="14"/>
    </row>
    <row r="29" spans="1:13" ht="30.75" customHeight="1">
      <c r="A29" s="4">
        <v>24</v>
      </c>
      <c r="B29" s="19" t="s">
        <v>85</v>
      </c>
      <c r="C29" s="7">
        <v>30</v>
      </c>
      <c r="D29" s="9">
        <v>62</v>
      </c>
      <c r="E29" s="15"/>
      <c r="F29" s="9"/>
      <c r="G29" s="15"/>
      <c r="H29" s="9"/>
      <c r="I29" s="2"/>
      <c r="J29" s="1"/>
      <c r="K29" s="3">
        <f t="shared" si="0"/>
        <v>30</v>
      </c>
      <c r="L29" s="6">
        <f t="shared" si="1"/>
        <v>62</v>
      </c>
      <c r="M29" s="14"/>
    </row>
    <row r="30" spans="1:13" ht="32.25" customHeight="1">
      <c r="A30" s="4">
        <v>25</v>
      </c>
      <c r="B30" s="19" t="s">
        <v>23</v>
      </c>
      <c r="C30" s="26">
        <v>112</v>
      </c>
      <c r="D30" s="9">
        <v>62</v>
      </c>
      <c r="E30" s="15"/>
      <c r="F30" s="9"/>
      <c r="G30" s="15"/>
      <c r="H30" s="9"/>
      <c r="I30" s="2"/>
      <c r="J30" s="1"/>
      <c r="K30" s="3">
        <f t="shared" si="0"/>
        <v>112</v>
      </c>
      <c r="L30" s="6">
        <f t="shared" si="1"/>
        <v>62</v>
      </c>
      <c r="M30" s="14"/>
    </row>
    <row r="31" spans="1:13" ht="31.5" customHeight="1">
      <c r="A31" s="4">
        <v>26</v>
      </c>
      <c r="B31" s="19" t="s">
        <v>32</v>
      </c>
      <c r="C31" s="26">
        <v>95</v>
      </c>
      <c r="D31" s="9">
        <v>62.1</v>
      </c>
      <c r="E31" s="16">
        <v>67</v>
      </c>
      <c r="F31" s="9">
        <v>60.1</v>
      </c>
      <c r="G31" s="15"/>
      <c r="H31" s="9"/>
      <c r="I31" s="2"/>
      <c r="J31" s="1"/>
      <c r="K31" s="3">
        <f t="shared" si="0"/>
        <v>162</v>
      </c>
      <c r="L31" s="6">
        <f t="shared" si="1"/>
        <v>61.272839506172843</v>
      </c>
      <c r="M31" s="14"/>
    </row>
    <row r="32" spans="1:13" ht="20.100000000000001" customHeight="1">
      <c r="A32" s="4">
        <v>27</v>
      </c>
      <c r="B32" s="19" t="s">
        <v>74</v>
      </c>
      <c r="C32" s="26">
        <v>30</v>
      </c>
      <c r="D32" s="9">
        <v>61</v>
      </c>
      <c r="E32" s="15"/>
      <c r="F32" s="9"/>
      <c r="G32" s="15"/>
      <c r="H32" s="9"/>
      <c r="I32" s="2"/>
      <c r="J32" s="1"/>
      <c r="K32" s="3">
        <f t="shared" si="0"/>
        <v>30</v>
      </c>
      <c r="L32" s="6">
        <f t="shared" si="1"/>
        <v>61</v>
      </c>
      <c r="M32" s="14"/>
    </row>
    <row r="33" spans="1:13" ht="20.100000000000001" customHeight="1">
      <c r="A33" s="4">
        <v>28</v>
      </c>
      <c r="B33" s="19" t="s">
        <v>69</v>
      </c>
      <c r="C33" s="7">
        <v>30</v>
      </c>
      <c r="D33" s="9">
        <v>61</v>
      </c>
      <c r="E33" s="15"/>
      <c r="F33" s="9"/>
      <c r="G33" s="15"/>
      <c r="H33" s="9"/>
      <c r="I33" s="2"/>
      <c r="J33" s="1"/>
      <c r="K33" s="3">
        <f t="shared" si="0"/>
        <v>30</v>
      </c>
      <c r="L33" s="6">
        <f t="shared" si="1"/>
        <v>61</v>
      </c>
      <c r="M33" s="14"/>
    </row>
    <row r="34" spans="1:13" ht="31.5" customHeight="1">
      <c r="A34" s="4">
        <v>29</v>
      </c>
      <c r="B34" s="19" t="s">
        <v>21</v>
      </c>
      <c r="C34" s="7">
        <v>125</v>
      </c>
      <c r="D34" s="9">
        <v>61</v>
      </c>
      <c r="E34" s="15"/>
      <c r="F34" s="9"/>
      <c r="G34" s="15"/>
      <c r="H34" s="9"/>
      <c r="I34" s="2"/>
      <c r="J34" s="1"/>
      <c r="K34" s="3">
        <f t="shared" si="0"/>
        <v>125</v>
      </c>
      <c r="L34" s="6">
        <f t="shared" si="1"/>
        <v>61</v>
      </c>
      <c r="M34" s="14"/>
    </row>
    <row r="35" spans="1:13" ht="19.5" customHeight="1">
      <c r="A35" s="4">
        <v>30</v>
      </c>
      <c r="B35" s="19" t="s">
        <v>29</v>
      </c>
      <c r="C35" s="26">
        <v>106</v>
      </c>
      <c r="D35" s="9">
        <v>61</v>
      </c>
      <c r="E35" s="15"/>
      <c r="F35" s="9"/>
      <c r="G35" s="15"/>
      <c r="H35" s="9"/>
      <c r="I35" s="2"/>
      <c r="J35" s="1"/>
      <c r="K35" s="3">
        <f t="shared" si="0"/>
        <v>106</v>
      </c>
      <c r="L35" s="6">
        <f t="shared" si="1"/>
        <v>61</v>
      </c>
      <c r="M35" s="14"/>
    </row>
    <row r="36" spans="1:13" ht="30">
      <c r="A36" s="4">
        <v>31</v>
      </c>
      <c r="B36" s="19" t="s">
        <v>27</v>
      </c>
      <c r="C36" s="26">
        <v>145</v>
      </c>
      <c r="D36" s="9">
        <v>65.5</v>
      </c>
      <c r="E36" s="16">
        <v>104</v>
      </c>
      <c r="F36" s="9">
        <v>54</v>
      </c>
      <c r="G36" s="15"/>
      <c r="H36" s="9"/>
      <c r="I36" s="2"/>
      <c r="J36" s="1"/>
      <c r="K36" s="3">
        <f t="shared" si="0"/>
        <v>249</v>
      </c>
      <c r="L36" s="6">
        <f t="shared" si="1"/>
        <v>60.696787148594375</v>
      </c>
      <c r="M36" s="14"/>
    </row>
    <row r="37" spans="1:13" ht="31.5" customHeight="1">
      <c r="A37" s="4">
        <v>32</v>
      </c>
      <c r="B37" s="19" t="s">
        <v>28</v>
      </c>
      <c r="C37" s="26">
        <v>77</v>
      </c>
      <c r="D37" s="9">
        <v>62.5</v>
      </c>
      <c r="E37" s="16">
        <v>68</v>
      </c>
      <c r="F37" s="9">
        <v>58.5</v>
      </c>
      <c r="G37" s="15"/>
      <c r="H37" s="9"/>
      <c r="I37" s="2"/>
      <c r="J37" s="1"/>
      <c r="K37" s="3">
        <f t="shared" si="0"/>
        <v>145</v>
      </c>
      <c r="L37" s="6">
        <f t="shared" si="1"/>
        <v>60.624137931034483</v>
      </c>
      <c r="M37" s="14"/>
    </row>
    <row r="38" spans="1:13" ht="30.75" customHeight="1">
      <c r="A38" s="4">
        <v>33</v>
      </c>
      <c r="B38" s="19" t="s">
        <v>26</v>
      </c>
      <c r="C38" s="26">
        <v>87</v>
      </c>
      <c r="D38" s="9">
        <v>60.5</v>
      </c>
      <c r="E38" s="15"/>
      <c r="F38" s="9"/>
      <c r="G38" s="15"/>
      <c r="H38" s="9"/>
      <c r="I38" s="2"/>
      <c r="J38" s="1"/>
      <c r="K38" s="3">
        <f t="shared" ref="K38:K69" si="2">C38+E38+G38+I38</f>
        <v>87</v>
      </c>
      <c r="L38" s="6">
        <f t="shared" ref="L38:L69" si="3">(C38*D38+E38*F38+G38*H38+I38*J38)/K38</f>
        <v>60.5</v>
      </c>
      <c r="M38" s="14"/>
    </row>
    <row r="39" spans="1:13" ht="31.5" customHeight="1">
      <c r="A39" s="4">
        <v>34</v>
      </c>
      <c r="B39" s="19" t="s">
        <v>57</v>
      </c>
      <c r="C39" s="7">
        <v>30</v>
      </c>
      <c r="D39" s="9">
        <v>60</v>
      </c>
      <c r="E39" s="15"/>
      <c r="F39" s="9"/>
      <c r="G39" s="15"/>
      <c r="H39" s="9"/>
      <c r="I39" s="2"/>
      <c r="J39" s="1"/>
      <c r="K39" s="3">
        <f t="shared" si="2"/>
        <v>30</v>
      </c>
      <c r="L39" s="6">
        <f t="shared" si="3"/>
        <v>60</v>
      </c>
      <c r="M39" s="14"/>
    </row>
    <row r="40" spans="1:13" ht="19.5" customHeight="1">
      <c r="A40" s="4">
        <v>35</v>
      </c>
      <c r="B40" s="19" t="s">
        <v>34</v>
      </c>
      <c r="C40" s="26">
        <v>105</v>
      </c>
      <c r="D40" s="9">
        <v>63.8</v>
      </c>
      <c r="E40" s="17">
        <v>87</v>
      </c>
      <c r="F40" s="9">
        <v>54.8</v>
      </c>
      <c r="G40" s="15"/>
      <c r="H40" s="9"/>
      <c r="I40" s="2"/>
      <c r="J40" s="1"/>
      <c r="K40" s="3">
        <f t="shared" si="2"/>
        <v>192</v>
      </c>
      <c r="L40" s="6">
        <f t="shared" si="3"/>
        <v>59.72187499999999</v>
      </c>
      <c r="M40" s="14"/>
    </row>
    <row r="41" spans="1:13" ht="20.100000000000001" customHeight="1">
      <c r="A41" s="4">
        <v>36</v>
      </c>
      <c r="B41" s="19" t="s">
        <v>30</v>
      </c>
      <c r="C41" s="26">
        <v>102</v>
      </c>
      <c r="D41" s="9">
        <v>56.3</v>
      </c>
      <c r="E41" s="16">
        <v>80</v>
      </c>
      <c r="F41" s="9">
        <v>63.8</v>
      </c>
      <c r="G41" s="15"/>
      <c r="H41" s="9"/>
      <c r="I41" s="2"/>
      <c r="J41" s="1"/>
      <c r="K41" s="3">
        <f t="shared" si="2"/>
        <v>182</v>
      </c>
      <c r="L41" s="6">
        <f t="shared" si="3"/>
        <v>59.596703296703289</v>
      </c>
      <c r="M41" s="14"/>
    </row>
    <row r="42" spans="1:13" ht="46.5" customHeight="1">
      <c r="A42" s="4">
        <v>37</v>
      </c>
      <c r="B42" s="19" t="s">
        <v>37</v>
      </c>
      <c r="C42" s="7">
        <v>128</v>
      </c>
      <c r="D42" s="9">
        <v>53.5</v>
      </c>
      <c r="E42" s="16">
        <v>220</v>
      </c>
      <c r="F42" s="9">
        <v>63</v>
      </c>
      <c r="G42" s="15"/>
      <c r="H42" s="9"/>
      <c r="I42" s="2"/>
      <c r="J42" s="1"/>
      <c r="K42" s="3">
        <f t="shared" si="2"/>
        <v>348</v>
      </c>
      <c r="L42" s="6">
        <f t="shared" si="3"/>
        <v>59.505747126436781</v>
      </c>
      <c r="M42" s="14"/>
    </row>
    <row r="43" spans="1:13" ht="15">
      <c r="A43" s="4">
        <v>38</v>
      </c>
      <c r="B43" s="19" t="s">
        <v>86</v>
      </c>
      <c r="C43" s="7">
        <v>30</v>
      </c>
      <c r="D43" s="9">
        <v>59</v>
      </c>
      <c r="E43" s="15"/>
      <c r="F43" s="9"/>
      <c r="G43" s="15"/>
      <c r="H43" s="9"/>
      <c r="I43" s="2"/>
      <c r="J43" s="1"/>
      <c r="K43" s="3">
        <f t="shared" si="2"/>
        <v>30</v>
      </c>
      <c r="L43" s="6">
        <f t="shared" si="3"/>
        <v>59</v>
      </c>
      <c r="M43" s="14"/>
    </row>
    <row r="44" spans="1:13" ht="30" customHeight="1">
      <c r="A44" s="4">
        <v>39</v>
      </c>
      <c r="B44" s="19" t="s">
        <v>87</v>
      </c>
      <c r="C44" s="7">
        <v>53</v>
      </c>
      <c r="D44" s="9">
        <v>58</v>
      </c>
      <c r="E44" s="15">
        <v>50</v>
      </c>
      <c r="F44" s="9">
        <v>59</v>
      </c>
      <c r="G44" s="15"/>
      <c r="H44" s="9"/>
      <c r="I44" s="2"/>
      <c r="J44" s="1"/>
      <c r="K44" s="3">
        <f t="shared" si="2"/>
        <v>103</v>
      </c>
      <c r="L44" s="6">
        <f t="shared" si="3"/>
        <v>58.485436893203882</v>
      </c>
      <c r="M44" s="14"/>
    </row>
    <row r="45" spans="1:13" ht="30" customHeight="1">
      <c r="A45" s="4">
        <v>40</v>
      </c>
      <c r="B45" s="19" t="s">
        <v>25</v>
      </c>
      <c r="C45" s="7">
        <v>144</v>
      </c>
      <c r="D45" s="9">
        <v>55.5</v>
      </c>
      <c r="E45" s="16">
        <v>118</v>
      </c>
      <c r="F45" s="9">
        <v>61</v>
      </c>
      <c r="G45" s="15"/>
      <c r="H45" s="9"/>
      <c r="I45" s="2"/>
      <c r="J45" s="1"/>
      <c r="K45" s="3">
        <f t="shared" si="2"/>
        <v>262</v>
      </c>
      <c r="L45" s="6">
        <f t="shared" si="3"/>
        <v>57.977099236641223</v>
      </c>
      <c r="M45" s="14"/>
    </row>
    <row r="46" spans="1:13" ht="31.5" customHeight="1">
      <c r="A46" s="4">
        <v>41</v>
      </c>
      <c r="B46" s="19" t="s">
        <v>31</v>
      </c>
      <c r="C46" s="26">
        <v>113</v>
      </c>
      <c r="D46" s="9">
        <v>53</v>
      </c>
      <c r="E46" s="16">
        <v>100</v>
      </c>
      <c r="F46" s="9">
        <v>63.5</v>
      </c>
      <c r="G46" s="16">
        <v>7</v>
      </c>
      <c r="H46" s="9">
        <v>51</v>
      </c>
      <c r="I46" s="2"/>
      <c r="J46" s="1"/>
      <c r="K46" s="3">
        <f t="shared" si="2"/>
        <v>220</v>
      </c>
      <c r="L46" s="6">
        <f t="shared" si="3"/>
        <v>57.709090909090911</v>
      </c>
      <c r="M46" s="14"/>
    </row>
    <row r="47" spans="1:13" ht="26.25" customHeight="1">
      <c r="A47" s="4">
        <v>42</v>
      </c>
      <c r="B47" s="19" t="s">
        <v>64</v>
      </c>
      <c r="C47" s="26">
        <v>30</v>
      </c>
      <c r="D47" s="9">
        <v>57</v>
      </c>
      <c r="E47" s="15"/>
      <c r="F47" s="9"/>
      <c r="G47" s="15"/>
      <c r="H47" s="9"/>
      <c r="I47" s="2"/>
      <c r="J47" s="1"/>
      <c r="K47" s="3">
        <f t="shared" si="2"/>
        <v>30</v>
      </c>
      <c r="L47" s="6">
        <f t="shared" si="3"/>
        <v>57</v>
      </c>
    </row>
    <row r="48" spans="1:13" ht="26.25" customHeight="1">
      <c r="A48" s="4">
        <v>43</v>
      </c>
      <c r="B48" s="19" t="s">
        <v>63</v>
      </c>
      <c r="C48" s="7">
        <v>30</v>
      </c>
      <c r="D48" s="9">
        <v>56.8</v>
      </c>
      <c r="E48" s="15"/>
      <c r="F48" s="9"/>
      <c r="G48" s="15"/>
      <c r="H48" s="9"/>
      <c r="I48" s="2"/>
      <c r="J48" s="1"/>
      <c r="K48" s="3">
        <f t="shared" si="2"/>
        <v>30</v>
      </c>
      <c r="L48" s="6">
        <f t="shared" si="3"/>
        <v>56.8</v>
      </c>
    </row>
    <row r="49" spans="1:12" ht="29.25" customHeight="1">
      <c r="A49" s="4">
        <v>44</v>
      </c>
      <c r="B49" s="19" t="s">
        <v>42</v>
      </c>
      <c r="C49" s="7">
        <v>91</v>
      </c>
      <c r="D49" s="9">
        <v>55.6</v>
      </c>
      <c r="E49" s="15"/>
      <c r="F49" s="9"/>
      <c r="G49" s="15"/>
      <c r="H49" s="9"/>
      <c r="I49" s="2"/>
      <c r="J49" s="1"/>
      <c r="K49" s="3">
        <f t="shared" si="2"/>
        <v>91</v>
      </c>
      <c r="L49" s="6">
        <f t="shared" si="3"/>
        <v>55.6</v>
      </c>
    </row>
    <row r="50" spans="1:12" ht="33" customHeight="1">
      <c r="A50" s="4">
        <v>45</v>
      </c>
      <c r="B50" s="19" t="s">
        <v>36</v>
      </c>
      <c r="C50" s="26">
        <v>103</v>
      </c>
      <c r="D50" s="9">
        <v>53.5</v>
      </c>
      <c r="E50" s="16">
        <v>73</v>
      </c>
      <c r="F50" s="9">
        <v>58</v>
      </c>
      <c r="G50" s="15"/>
      <c r="H50" s="9"/>
      <c r="I50" s="2"/>
      <c r="J50" s="1"/>
      <c r="K50" s="3">
        <f t="shared" si="2"/>
        <v>176</v>
      </c>
      <c r="L50" s="6">
        <f t="shared" si="3"/>
        <v>55.366477272727273</v>
      </c>
    </row>
    <row r="51" spans="1:12" ht="33" customHeight="1">
      <c r="A51" s="4">
        <v>46</v>
      </c>
      <c r="B51" s="19" t="s">
        <v>62</v>
      </c>
      <c r="C51" s="26">
        <v>30</v>
      </c>
      <c r="D51" s="9">
        <v>67</v>
      </c>
      <c r="E51" s="15">
        <v>30</v>
      </c>
      <c r="F51" s="9">
        <v>43</v>
      </c>
      <c r="G51" s="15"/>
      <c r="H51" s="9"/>
      <c r="I51" s="2"/>
      <c r="J51" s="1"/>
      <c r="K51" s="3">
        <f t="shared" si="2"/>
        <v>60</v>
      </c>
      <c r="L51" s="6">
        <f t="shared" si="3"/>
        <v>55</v>
      </c>
    </row>
    <row r="52" spans="1:12" ht="33" customHeight="1">
      <c r="A52" s="4">
        <v>47</v>
      </c>
      <c r="B52" s="19" t="s">
        <v>88</v>
      </c>
      <c r="C52" s="7">
        <v>30</v>
      </c>
      <c r="D52" s="9">
        <v>55</v>
      </c>
      <c r="E52" s="15"/>
      <c r="F52" s="9"/>
      <c r="G52" s="15"/>
      <c r="H52" s="9"/>
      <c r="I52" s="2"/>
      <c r="J52" s="1"/>
      <c r="K52" s="3">
        <f t="shared" si="2"/>
        <v>30</v>
      </c>
      <c r="L52" s="6">
        <f t="shared" si="3"/>
        <v>55</v>
      </c>
    </row>
    <row r="53" spans="1:12" ht="31.5" customHeight="1">
      <c r="A53" s="4">
        <v>48</v>
      </c>
      <c r="B53" s="19" t="s">
        <v>75</v>
      </c>
      <c r="C53" s="26">
        <v>30</v>
      </c>
      <c r="D53" s="9">
        <v>55</v>
      </c>
      <c r="E53" s="15"/>
      <c r="F53" s="9"/>
      <c r="G53" s="15"/>
      <c r="H53" s="9"/>
      <c r="I53" s="2"/>
      <c r="J53" s="1"/>
      <c r="K53" s="3">
        <f t="shared" si="2"/>
        <v>30</v>
      </c>
      <c r="L53" s="6">
        <f t="shared" si="3"/>
        <v>55</v>
      </c>
    </row>
    <row r="54" spans="1:12" ht="30.75" customHeight="1">
      <c r="A54" s="4">
        <v>49</v>
      </c>
      <c r="B54" s="19" t="s">
        <v>68</v>
      </c>
      <c r="C54" s="26">
        <v>30</v>
      </c>
      <c r="D54" s="9">
        <v>55</v>
      </c>
      <c r="E54" s="15"/>
      <c r="F54" s="9"/>
      <c r="G54" s="15"/>
      <c r="H54" s="9"/>
      <c r="I54" s="2"/>
      <c r="J54" s="1"/>
      <c r="K54" s="3">
        <f t="shared" si="2"/>
        <v>30</v>
      </c>
      <c r="L54" s="6">
        <f t="shared" si="3"/>
        <v>55</v>
      </c>
    </row>
    <row r="55" spans="1:12" ht="29.25" customHeight="1">
      <c r="A55" s="4">
        <v>50</v>
      </c>
      <c r="B55" s="19" t="s">
        <v>33</v>
      </c>
      <c r="C55" s="26">
        <v>119</v>
      </c>
      <c r="D55" s="9">
        <v>54.6</v>
      </c>
      <c r="E55" s="16">
        <v>128</v>
      </c>
      <c r="F55" s="9">
        <v>55.1</v>
      </c>
      <c r="G55" s="16">
        <v>7</v>
      </c>
      <c r="H55" s="9">
        <v>49.1</v>
      </c>
      <c r="I55" s="2"/>
      <c r="J55" s="1"/>
      <c r="K55" s="3">
        <f t="shared" si="2"/>
        <v>254</v>
      </c>
      <c r="L55" s="6">
        <f t="shared" si="3"/>
        <v>54.700393700787409</v>
      </c>
    </row>
    <row r="56" spans="1:12" ht="30">
      <c r="A56" s="4">
        <v>51</v>
      </c>
      <c r="B56" s="19" t="s">
        <v>38</v>
      </c>
      <c r="C56" s="26">
        <v>90</v>
      </c>
      <c r="D56" s="9">
        <v>50</v>
      </c>
      <c r="E56" s="16">
        <v>62</v>
      </c>
      <c r="F56" s="9">
        <v>61.5</v>
      </c>
      <c r="G56" s="15"/>
      <c r="H56" s="9"/>
      <c r="I56" s="2"/>
      <c r="J56" s="1"/>
      <c r="K56" s="3">
        <f t="shared" si="2"/>
        <v>152</v>
      </c>
      <c r="L56" s="6">
        <f t="shared" si="3"/>
        <v>54.690789473684212</v>
      </c>
    </row>
    <row r="57" spans="1:12" ht="30.75" customHeight="1">
      <c r="A57" s="4">
        <v>52</v>
      </c>
      <c r="B57" s="19" t="s">
        <v>35</v>
      </c>
      <c r="C57" s="7">
        <v>59</v>
      </c>
      <c r="D57" s="9">
        <v>57</v>
      </c>
      <c r="E57" s="16">
        <v>85</v>
      </c>
      <c r="F57" s="9">
        <v>53</v>
      </c>
      <c r="G57" s="15"/>
      <c r="H57" s="9"/>
      <c r="I57" s="2"/>
      <c r="J57" s="1"/>
      <c r="K57" s="3">
        <f t="shared" si="2"/>
        <v>144</v>
      </c>
      <c r="L57" s="6">
        <f t="shared" si="3"/>
        <v>54.638888888888886</v>
      </c>
    </row>
    <row r="58" spans="1:12" ht="26.25" customHeight="1">
      <c r="A58" s="4">
        <v>53</v>
      </c>
      <c r="B58" s="19" t="s">
        <v>50</v>
      </c>
      <c r="C58" s="26">
        <v>67</v>
      </c>
      <c r="D58" s="9">
        <v>54.4</v>
      </c>
      <c r="E58" s="15"/>
      <c r="F58" s="9"/>
      <c r="G58" s="15"/>
      <c r="H58" s="9"/>
      <c r="I58" s="2"/>
      <c r="J58" s="1"/>
      <c r="K58" s="3">
        <f t="shared" si="2"/>
        <v>67</v>
      </c>
      <c r="L58" s="6">
        <f t="shared" si="3"/>
        <v>54.4</v>
      </c>
    </row>
    <row r="59" spans="1:12" ht="33" customHeight="1">
      <c r="A59" s="4">
        <v>54</v>
      </c>
      <c r="B59" s="19" t="s">
        <v>73</v>
      </c>
      <c r="C59" s="26">
        <v>30</v>
      </c>
      <c r="D59" s="9">
        <v>54</v>
      </c>
      <c r="E59" s="15"/>
      <c r="F59" s="9"/>
      <c r="G59" s="15"/>
      <c r="H59" s="9"/>
      <c r="I59" s="2"/>
      <c r="J59" s="1"/>
      <c r="K59" s="3">
        <f t="shared" si="2"/>
        <v>30</v>
      </c>
      <c r="L59" s="6">
        <f t="shared" si="3"/>
        <v>54</v>
      </c>
    </row>
    <row r="60" spans="1:12" ht="30.75" customHeight="1">
      <c r="A60" s="4">
        <v>55</v>
      </c>
      <c r="B60" s="19" t="s">
        <v>66</v>
      </c>
      <c r="C60" s="7"/>
      <c r="D60" s="9"/>
      <c r="E60" s="15">
        <v>30</v>
      </c>
      <c r="F60" s="9">
        <v>54</v>
      </c>
      <c r="G60" s="15"/>
      <c r="H60" s="9"/>
      <c r="I60" s="2"/>
      <c r="J60" s="1"/>
      <c r="K60" s="3">
        <f t="shared" si="2"/>
        <v>30</v>
      </c>
      <c r="L60" s="6">
        <f t="shared" si="3"/>
        <v>54</v>
      </c>
    </row>
    <row r="61" spans="1:12" ht="48.75" customHeight="1">
      <c r="A61" s="4">
        <v>56</v>
      </c>
      <c r="B61" s="19" t="s">
        <v>60</v>
      </c>
      <c r="C61" s="26">
        <v>30</v>
      </c>
      <c r="D61" s="9">
        <v>61</v>
      </c>
      <c r="E61" s="15">
        <v>50</v>
      </c>
      <c r="F61" s="9">
        <v>49</v>
      </c>
      <c r="G61" s="15"/>
      <c r="H61" s="9"/>
      <c r="I61" s="2"/>
      <c r="J61" s="1"/>
      <c r="K61" s="3">
        <f t="shared" si="2"/>
        <v>80</v>
      </c>
      <c r="L61" s="6">
        <f t="shared" si="3"/>
        <v>53.5</v>
      </c>
    </row>
    <row r="62" spans="1:12" ht="31.5" customHeight="1">
      <c r="A62" s="4">
        <v>57</v>
      </c>
      <c r="B62" s="19" t="s">
        <v>59</v>
      </c>
      <c r="C62" s="7">
        <v>30</v>
      </c>
      <c r="D62" s="9">
        <v>54</v>
      </c>
      <c r="E62" s="15">
        <v>30</v>
      </c>
      <c r="F62" s="9">
        <v>53</v>
      </c>
      <c r="G62" s="15"/>
      <c r="H62" s="9"/>
      <c r="I62" s="2"/>
      <c r="J62" s="1"/>
      <c r="K62" s="3">
        <f t="shared" si="2"/>
        <v>60</v>
      </c>
      <c r="L62" s="6">
        <f t="shared" si="3"/>
        <v>53.5</v>
      </c>
    </row>
    <row r="63" spans="1:12" ht="33" customHeight="1">
      <c r="A63" s="4">
        <v>58</v>
      </c>
      <c r="B63" s="19" t="s">
        <v>58</v>
      </c>
      <c r="C63" s="7">
        <v>30</v>
      </c>
      <c r="D63" s="9">
        <v>53</v>
      </c>
      <c r="E63" s="15"/>
      <c r="F63" s="9"/>
      <c r="G63" s="15"/>
      <c r="H63" s="9"/>
      <c r="I63" s="2"/>
      <c r="J63" s="1"/>
      <c r="K63" s="3">
        <f t="shared" si="2"/>
        <v>30</v>
      </c>
      <c r="L63" s="6">
        <f t="shared" si="3"/>
        <v>53</v>
      </c>
    </row>
    <row r="64" spans="1:12" ht="26.25" customHeight="1">
      <c r="A64" s="4">
        <v>59</v>
      </c>
      <c r="B64" s="19" t="s">
        <v>72</v>
      </c>
      <c r="C64" s="26">
        <v>30</v>
      </c>
      <c r="D64" s="9">
        <v>53</v>
      </c>
      <c r="E64" s="15"/>
      <c r="F64" s="9"/>
      <c r="G64" s="15"/>
      <c r="H64" s="9"/>
      <c r="I64" s="2"/>
      <c r="J64" s="1"/>
      <c r="K64" s="3">
        <f t="shared" si="2"/>
        <v>30</v>
      </c>
      <c r="L64" s="6">
        <f t="shared" si="3"/>
        <v>53</v>
      </c>
    </row>
    <row r="65" spans="1:12" ht="26.25" customHeight="1">
      <c r="A65" s="4">
        <v>60</v>
      </c>
      <c r="B65" s="19" t="s">
        <v>44</v>
      </c>
      <c r="C65" s="7">
        <v>93</v>
      </c>
      <c r="D65" s="9">
        <v>44.3</v>
      </c>
      <c r="E65" s="16">
        <v>93</v>
      </c>
      <c r="F65" s="9">
        <v>61.3</v>
      </c>
      <c r="G65" s="15"/>
      <c r="H65" s="9"/>
      <c r="I65" s="2"/>
      <c r="J65" s="1"/>
      <c r="K65" s="3">
        <f t="shared" si="2"/>
        <v>186</v>
      </c>
      <c r="L65" s="6">
        <f t="shared" si="3"/>
        <v>52.8</v>
      </c>
    </row>
    <row r="66" spans="1:12" ht="33" customHeight="1">
      <c r="A66" s="4">
        <v>61</v>
      </c>
      <c r="B66" s="19" t="s">
        <v>43</v>
      </c>
      <c r="C66" s="7">
        <v>131</v>
      </c>
      <c r="D66" s="9">
        <v>49</v>
      </c>
      <c r="E66" s="16">
        <v>101</v>
      </c>
      <c r="F66" s="9">
        <v>57.5</v>
      </c>
      <c r="G66" s="15"/>
      <c r="H66" s="9"/>
      <c r="I66" s="2"/>
      <c r="J66" s="1"/>
      <c r="K66" s="3">
        <f t="shared" si="2"/>
        <v>232</v>
      </c>
      <c r="L66" s="6">
        <f t="shared" si="3"/>
        <v>52.700431034482762</v>
      </c>
    </row>
    <row r="67" spans="1:12" ht="26.25" customHeight="1">
      <c r="A67" s="4">
        <v>62</v>
      </c>
      <c r="B67" s="19" t="s">
        <v>40</v>
      </c>
      <c r="C67" s="26">
        <v>96</v>
      </c>
      <c r="D67" s="9">
        <v>51.5</v>
      </c>
      <c r="E67" s="16">
        <v>17</v>
      </c>
      <c r="F67" s="9">
        <v>57.5</v>
      </c>
      <c r="G67" s="15"/>
      <c r="H67" s="9"/>
      <c r="I67" s="2"/>
      <c r="J67" s="1"/>
      <c r="K67" s="3">
        <f t="shared" si="2"/>
        <v>113</v>
      </c>
      <c r="L67" s="6">
        <f t="shared" si="3"/>
        <v>52.402654867256636</v>
      </c>
    </row>
    <row r="68" spans="1:12" ht="31.5" customHeight="1">
      <c r="A68" s="4">
        <v>63</v>
      </c>
      <c r="B68" s="19" t="s">
        <v>11</v>
      </c>
      <c r="C68" s="26">
        <v>86</v>
      </c>
      <c r="D68" s="9">
        <v>61.5</v>
      </c>
      <c r="E68" s="16">
        <v>246</v>
      </c>
      <c r="F68" s="9">
        <v>49</v>
      </c>
      <c r="G68" s="15"/>
      <c r="H68" s="9"/>
      <c r="I68" s="2"/>
      <c r="J68" s="1"/>
      <c r="K68" s="3">
        <f t="shared" si="2"/>
        <v>332</v>
      </c>
      <c r="L68" s="6">
        <f t="shared" si="3"/>
        <v>52.237951807228917</v>
      </c>
    </row>
    <row r="69" spans="1:12" ht="26.25" customHeight="1">
      <c r="A69" s="4">
        <v>64</v>
      </c>
      <c r="B69" s="19" t="s">
        <v>71</v>
      </c>
      <c r="C69" s="7">
        <v>30</v>
      </c>
      <c r="D69" s="9">
        <v>52</v>
      </c>
      <c r="E69" s="15"/>
      <c r="F69" s="9"/>
      <c r="G69" s="15"/>
      <c r="H69" s="9"/>
      <c r="I69" s="2"/>
      <c r="J69" s="1"/>
      <c r="K69" s="3">
        <f t="shared" si="2"/>
        <v>30</v>
      </c>
      <c r="L69" s="6">
        <f t="shared" si="3"/>
        <v>52</v>
      </c>
    </row>
    <row r="70" spans="1:12" ht="53.25" customHeight="1">
      <c r="A70" s="4">
        <v>65</v>
      </c>
      <c r="B70" s="19" t="s">
        <v>41</v>
      </c>
      <c r="C70" s="7">
        <v>117</v>
      </c>
      <c r="D70" s="9">
        <v>58</v>
      </c>
      <c r="E70" s="16">
        <v>154</v>
      </c>
      <c r="F70" s="9">
        <v>46.5</v>
      </c>
      <c r="G70" s="15"/>
      <c r="H70" s="9"/>
      <c r="I70" s="2"/>
      <c r="J70" s="1"/>
      <c r="K70" s="3">
        <f t="shared" ref="K70:K85" si="4">C70+E70+G70+I70</f>
        <v>271</v>
      </c>
      <c r="L70" s="6">
        <f t="shared" ref="L70:L101" si="5">(C70*D70+E70*F70+G70*H70+I70*J70)/K70</f>
        <v>51.464944649446494</v>
      </c>
    </row>
    <row r="71" spans="1:12" ht="33.75" customHeight="1">
      <c r="A71" s="4">
        <v>66</v>
      </c>
      <c r="B71" s="19" t="s">
        <v>61</v>
      </c>
      <c r="C71" s="7">
        <v>30</v>
      </c>
      <c r="D71" s="9">
        <v>51</v>
      </c>
      <c r="E71" s="15"/>
      <c r="F71" s="9"/>
      <c r="G71" s="15"/>
      <c r="H71" s="9"/>
      <c r="I71" s="2"/>
      <c r="J71" s="1"/>
      <c r="K71" s="3">
        <f t="shared" si="4"/>
        <v>30</v>
      </c>
      <c r="L71" s="6">
        <f t="shared" si="5"/>
        <v>51</v>
      </c>
    </row>
    <row r="72" spans="1:12" ht="33" customHeight="1">
      <c r="A72" s="4">
        <v>67</v>
      </c>
      <c r="B72" s="19" t="s">
        <v>46</v>
      </c>
      <c r="C72" s="26">
        <v>110</v>
      </c>
      <c r="D72" s="9">
        <v>50.5</v>
      </c>
      <c r="E72" s="15"/>
      <c r="F72" s="9"/>
      <c r="G72" s="15"/>
      <c r="H72" s="9"/>
      <c r="I72" s="3"/>
      <c r="J72" s="6"/>
      <c r="K72" s="3">
        <f t="shared" si="4"/>
        <v>110</v>
      </c>
      <c r="L72" s="6">
        <f t="shared" si="5"/>
        <v>50.5</v>
      </c>
    </row>
    <row r="73" spans="1:12" ht="29.25" customHeight="1">
      <c r="A73" s="4">
        <v>68</v>
      </c>
      <c r="B73" s="19" t="s">
        <v>47</v>
      </c>
      <c r="C73" s="26">
        <v>114</v>
      </c>
      <c r="D73" s="9">
        <v>50.5</v>
      </c>
      <c r="E73" s="15"/>
      <c r="F73" s="9"/>
      <c r="G73" s="15"/>
      <c r="H73" s="9"/>
      <c r="I73" s="2"/>
      <c r="J73" s="1"/>
      <c r="K73" s="3">
        <f t="shared" si="4"/>
        <v>114</v>
      </c>
      <c r="L73" s="6">
        <f t="shared" si="5"/>
        <v>50.5</v>
      </c>
    </row>
    <row r="74" spans="1:12" ht="29.25" customHeight="1">
      <c r="A74" s="4">
        <v>69</v>
      </c>
      <c r="B74" s="19" t="s">
        <v>45</v>
      </c>
      <c r="C74" s="26">
        <v>79</v>
      </c>
      <c r="D74" s="9">
        <v>48.3</v>
      </c>
      <c r="E74" s="16">
        <v>72</v>
      </c>
      <c r="F74" s="9">
        <v>52.3</v>
      </c>
      <c r="G74" s="15"/>
      <c r="H74" s="9"/>
      <c r="I74" s="2"/>
      <c r="J74" s="1"/>
      <c r="K74" s="3">
        <f t="shared" si="4"/>
        <v>151</v>
      </c>
      <c r="L74" s="6">
        <f t="shared" si="5"/>
        <v>50.207284768211913</v>
      </c>
    </row>
    <row r="75" spans="1:12" ht="33.75" customHeight="1">
      <c r="A75" s="4">
        <v>70</v>
      </c>
      <c r="B75" s="19" t="s">
        <v>49</v>
      </c>
      <c r="C75" s="26">
        <v>121</v>
      </c>
      <c r="D75" s="9">
        <v>39</v>
      </c>
      <c r="E75" s="16">
        <v>105</v>
      </c>
      <c r="F75" s="9">
        <v>63</v>
      </c>
      <c r="G75" s="15"/>
      <c r="H75" s="9"/>
      <c r="I75" s="2"/>
      <c r="J75" s="1"/>
      <c r="K75" s="3">
        <f t="shared" si="4"/>
        <v>226</v>
      </c>
      <c r="L75" s="6">
        <f t="shared" si="5"/>
        <v>50.150442477876105</v>
      </c>
    </row>
    <row r="76" spans="1:12" ht="33" customHeight="1">
      <c r="A76" s="4">
        <v>71</v>
      </c>
      <c r="B76" s="20" t="s">
        <v>76</v>
      </c>
      <c r="C76" s="27"/>
      <c r="D76" s="9"/>
      <c r="E76" s="15"/>
      <c r="F76" s="9"/>
      <c r="G76" s="16">
        <v>30</v>
      </c>
      <c r="H76" s="9">
        <v>49</v>
      </c>
      <c r="I76" s="2"/>
      <c r="J76" s="1"/>
      <c r="K76" s="3">
        <f t="shared" si="4"/>
        <v>30</v>
      </c>
      <c r="L76" s="6">
        <f t="shared" si="5"/>
        <v>49</v>
      </c>
    </row>
    <row r="77" spans="1:12" ht="33" customHeight="1">
      <c r="A77" s="4">
        <v>72</v>
      </c>
      <c r="B77" s="19" t="s">
        <v>67</v>
      </c>
      <c r="C77" s="7">
        <v>30</v>
      </c>
      <c r="D77" s="9">
        <v>48</v>
      </c>
      <c r="E77" s="15"/>
      <c r="F77" s="9"/>
      <c r="G77" s="15"/>
      <c r="H77" s="9"/>
      <c r="I77" s="2"/>
      <c r="J77" s="1"/>
      <c r="K77" s="3">
        <f t="shared" si="4"/>
        <v>30</v>
      </c>
      <c r="L77" s="6">
        <f t="shared" si="5"/>
        <v>48</v>
      </c>
    </row>
    <row r="78" spans="1:12" ht="31.5" customHeight="1">
      <c r="A78" s="4">
        <v>73</v>
      </c>
      <c r="B78" s="19" t="s">
        <v>17</v>
      </c>
      <c r="C78" s="26">
        <v>81</v>
      </c>
      <c r="D78" s="9">
        <v>44.5</v>
      </c>
      <c r="E78" s="15"/>
      <c r="F78" s="9"/>
      <c r="G78" s="15"/>
      <c r="H78" s="9"/>
      <c r="I78" s="2"/>
      <c r="J78" s="1"/>
      <c r="K78" s="3">
        <f t="shared" si="4"/>
        <v>81</v>
      </c>
      <c r="L78" s="6">
        <f t="shared" si="5"/>
        <v>44.5</v>
      </c>
    </row>
    <row r="79" spans="1:12" ht="26.25" customHeight="1">
      <c r="A79" s="4">
        <v>74</v>
      </c>
      <c r="B79" s="19" t="s">
        <v>52</v>
      </c>
      <c r="C79" s="26">
        <v>113</v>
      </c>
      <c r="D79" s="9">
        <v>42.5</v>
      </c>
      <c r="E79" s="15"/>
      <c r="F79" s="9"/>
      <c r="G79" s="15"/>
      <c r="H79" s="9"/>
      <c r="I79" s="2"/>
      <c r="J79" s="1"/>
      <c r="K79" s="3">
        <f t="shared" si="4"/>
        <v>113</v>
      </c>
      <c r="L79" s="6">
        <f t="shared" si="5"/>
        <v>42.5</v>
      </c>
    </row>
    <row r="80" spans="1:12" ht="30.75" customHeight="1">
      <c r="A80" s="4">
        <v>75</v>
      </c>
      <c r="B80" s="21" t="s">
        <v>80</v>
      </c>
      <c r="C80" s="7"/>
      <c r="D80" s="9"/>
      <c r="E80" s="15">
        <v>3</v>
      </c>
      <c r="F80" s="9">
        <v>42</v>
      </c>
      <c r="G80" s="16"/>
      <c r="H80" s="9"/>
      <c r="I80" s="2"/>
      <c r="J80" s="1"/>
      <c r="K80" s="3">
        <f t="shared" si="4"/>
        <v>3</v>
      </c>
      <c r="L80" s="6">
        <f t="shared" si="5"/>
        <v>42</v>
      </c>
    </row>
    <row r="81" spans="1:17" ht="44.25" customHeight="1">
      <c r="A81" s="4">
        <v>76</v>
      </c>
      <c r="B81" s="19" t="s">
        <v>51</v>
      </c>
      <c r="C81" s="26">
        <v>150</v>
      </c>
      <c r="D81" s="9">
        <v>37</v>
      </c>
      <c r="E81" s="16">
        <v>75</v>
      </c>
      <c r="F81" s="9">
        <v>51.5</v>
      </c>
      <c r="G81" s="15"/>
      <c r="H81" s="9"/>
      <c r="I81" s="2"/>
      <c r="J81" s="1"/>
      <c r="K81" s="3">
        <f t="shared" si="4"/>
        <v>225</v>
      </c>
      <c r="L81" s="6">
        <f t="shared" si="5"/>
        <v>41.833333333333336</v>
      </c>
    </row>
    <row r="82" spans="1:17" ht="33" customHeight="1">
      <c r="A82" s="4">
        <v>77</v>
      </c>
      <c r="B82" s="19" t="s">
        <v>70</v>
      </c>
      <c r="C82" s="7">
        <v>30</v>
      </c>
      <c r="D82" s="9">
        <v>38.799999999999997</v>
      </c>
      <c r="E82" s="15"/>
      <c r="F82" s="9"/>
      <c r="G82" s="15"/>
      <c r="H82" s="9"/>
      <c r="I82" s="2"/>
      <c r="J82" s="1"/>
      <c r="K82" s="3">
        <f t="shared" si="4"/>
        <v>30</v>
      </c>
      <c r="L82" s="6">
        <f t="shared" si="5"/>
        <v>38.799999999999997</v>
      </c>
    </row>
    <row r="83" spans="1:17" ht="30.75" customHeight="1">
      <c r="A83" s="4">
        <v>78</v>
      </c>
      <c r="B83" s="19" t="s">
        <v>77</v>
      </c>
      <c r="C83" s="7"/>
      <c r="D83" s="9"/>
      <c r="E83" s="15"/>
      <c r="F83" s="9"/>
      <c r="G83" s="16">
        <v>30</v>
      </c>
      <c r="H83" s="9">
        <v>36</v>
      </c>
      <c r="I83" s="2"/>
      <c r="J83" s="1"/>
      <c r="K83" s="3">
        <f t="shared" si="4"/>
        <v>30</v>
      </c>
      <c r="L83" s="6">
        <f t="shared" si="5"/>
        <v>36</v>
      </c>
    </row>
    <row r="84" spans="1:17" ht="26.25" customHeight="1">
      <c r="A84" s="4">
        <v>79</v>
      </c>
      <c r="B84" s="19" t="s">
        <v>53</v>
      </c>
      <c r="C84" s="7">
        <v>87</v>
      </c>
      <c r="D84" s="9">
        <v>35.5</v>
      </c>
      <c r="E84" s="15"/>
      <c r="F84" s="9"/>
      <c r="G84" s="15"/>
      <c r="H84" s="9"/>
      <c r="I84" s="2"/>
      <c r="J84" s="1"/>
      <c r="K84" s="3">
        <f t="shared" si="4"/>
        <v>87</v>
      </c>
      <c r="L84" s="6">
        <f t="shared" si="5"/>
        <v>35.5</v>
      </c>
    </row>
    <row r="85" spans="1:17" ht="26.25" customHeight="1">
      <c r="A85" s="4">
        <v>80</v>
      </c>
      <c r="B85" s="19" t="s">
        <v>54</v>
      </c>
      <c r="C85" s="7">
        <v>140</v>
      </c>
      <c r="D85" s="9">
        <v>34.5</v>
      </c>
      <c r="E85" s="15"/>
      <c r="F85" s="9"/>
      <c r="G85" s="15"/>
      <c r="H85" s="9"/>
      <c r="I85" s="2"/>
      <c r="J85" s="1"/>
      <c r="K85" s="3">
        <f t="shared" si="4"/>
        <v>140</v>
      </c>
      <c r="L85" s="6">
        <f t="shared" si="5"/>
        <v>34.5</v>
      </c>
    </row>
    <row r="86" spans="1:17" ht="33.75" customHeight="1">
      <c r="A86" s="4">
        <v>81</v>
      </c>
      <c r="B86" s="22" t="s">
        <v>81</v>
      </c>
      <c r="C86" s="7"/>
      <c r="D86" s="9"/>
      <c r="E86" s="15"/>
      <c r="F86" s="9"/>
      <c r="G86" s="18"/>
      <c r="H86" s="9"/>
      <c r="I86" s="8"/>
      <c r="J86" s="10"/>
      <c r="K86" s="8"/>
      <c r="L86" s="10"/>
      <c r="Q86" s="29"/>
    </row>
    <row r="87" spans="1:17" ht="26.25" customHeight="1">
      <c r="A87" s="23"/>
      <c r="B87" s="24" t="s">
        <v>55</v>
      </c>
      <c r="C87" s="28">
        <f>SUM(C6:C85)</f>
        <v>6552</v>
      </c>
      <c r="D87" s="25">
        <f>AVERAGE(D6:D85)</f>
        <v>56.401408450704231</v>
      </c>
      <c r="E87" s="28">
        <f>SUM(E6:E85)</f>
        <v>3923</v>
      </c>
      <c r="F87" s="25">
        <f>AVERAGE(F6:F85)</f>
        <v>58.753846153846148</v>
      </c>
      <c r="G87" s="28">
        <f>SUM(G6:G85)</f>
        <v>240</v>
      </c>
      <c r="H87" s="25">
        <f>AVERAGE(H6:H85)</f>
        <v>45.493500000000004</v>
      </c>
      <c r="I87" s="28">
        <f>SUM(I6:I85)</f>
        <v>125</v>
      </c>
      <c r="J87" s="25">
        <f>AVERAGE(J6:J85)</f>
        <v>64.935000000000002</v>
      </c>
      <c r="K87" s="28">
        <f>SUM(K6:K85)</f>
        <v>10840</v>
      </c>
      <c r="L87" s="25">
        <f>AVERAGE(L6:L85)</f>
        <v>56.57075162913933</v>
      </c>
      <c r="Q87" s="30"/>
    </row>
  </sheetData>
  <sortState ref="A5:L86">
    <sortCondition descending="1" ref="L6"/>
  </sortState>
  <mergeCells count="8">
    <mergeCell ref="B4:B5"/>
    <mergeCell ref="A4:A5"/>
    <mergeCell ref="A2:L3"/>
    <mergeCell ref="L4:L5"/>
    <mergeCell ref="C4:D4"/>
    <mergeCell ref="E4:F4"/>
    <mergeCell ref="G4:H4"/>
    <mergeCell ref="I4:J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4" fitToHeight="6" orientation="landscape" horizontalDpi="300" verticalDpi="300" r:id="rId1"/>
  <headerFooter alignWithMargins="0"/>
  <ignoredErrors>
    <ignoredError sqref="D87 F87 H87 J8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впрос_УДОВЛ</vt:lpstr>
      <vt:lpstr>впрос_УДОВЛ!_ftn1</vt:lpstr>
      <vt:lpstr>впрос_УДОВЛ!_ftnref1</vt:lpstr>
      <vt:lpstr>впрос_УДОВЛ!_ftnref2</vt:lpstr>
      <vt:lpstr>впрос_УДОВЛ!_ftnref3</vt:lpstr>
      <vt:lpstr>впрос_УДОВЛ!Область_печати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m.litvinov</cp:lastModifiedBy>
  <cp:lastPrinted>2015-11-26T15:43:15Z</cp:lastPrinted>
  <dcterms:created xsi:type="dcterms:W3CDTF">1996-10-08T23:32:33Z</dcterms:created>
  <dcterms:modified xsi:type="dcterms:W3CDTF">2015-11-26T15:44:42Z</dcterms:modified>
</cp:coreProperties>
</file>